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3"/>
  <workbookPr/>
  <mc:AlternateContent xmlns:mc="http://schemas.openxmlformats.org/markup-compatibility/2006">
    <mc:Choice Requires="x15">
      <x15ac:absPath xmlns:x15ac="http://schemas.microsoft.com/office/spreadsheetml/2010/11/ac" url="/Users/danilo/Documents/10. MINEDUC/01. UE/10. 5 UE/05. ACACIAS/00. REF - TEMP/"/>
    </mc:Choice>
  </mc:AlternateContent>
  <xr:revisionPtr revIDLastSave="0" documentId="13_ncr:1_{3C0D8D76-BBBE-4F46-912B-BD4429A09076}" xr6:coauthVersionLast="47" xr6:coauthVersionMax="47" xr10:uidLastSave="{00000000-0000-0000-0000-000000000000}"/>
  <bookViews>
    <workbookView xWindow="-38400" yWindow="500" windowWidth="19200" windowHeight="21100" firstSheet="1" activeTab="1" xr2:uid="{00000000-000D-0000-FFFF-FFFF00000000}"/>
  </bookViews>
  <sheets>
    <sheet name="Hoja1" sheetId="1" r:id="rId1"/>
    <sheet name="APUS" sheetId="6" r:id="rId2"/>
    <sheet name="Únicos" sheetId="5" r:id="rId3"/>
    <sheet name="406063" sheetId="2" r:id="rId4"/>
    <sheet name="197003" sheetId="4" r:id="rId5"/>
  </sheets>
  <externalReferences>
    <externalReference r:id="rId6"/>
    <externalReference r:id="rId7"/>
  </externalReferences>
  <definedNames>
    <definedName name="_0A">LOWER(TRIM([1]Numeros2Letras!$A$2))</definedName>
    <definedName name="_0A1" localSheetId="4">IF([0]!_0A="","",IF(ISERROR(SEARCH(" ",[0]!_0A)),[0]!_0A,SUBSTITUTE([0]!_0A," ",IF(ISERROR(MATCH(MID([0]!_0A,SEARCH(" ",[0]!_0A)-1,1),{"a";"e";"o"},0)),"es ","s ")))&amp;IF(ISERROR(MATCH(RIGHT([0]!_0A),{"a";"e";"o"},0)),"es","s"))&amp;IF(OR(--'197003'!_A6&gt;0,[0]!_0C="#")," con ","")</definedName>
    <definedName name="_0A1" localSheetId="3">IF([0]!_0A="","",IF(ISERROR(SEARCH(" ",[0]!_0A)),[0]!_0A,SUBSTITUTE([0]!_0A," ",IF(ISERROR(MATCH(MID([0]!_0A,SEARCH(" ",[0]!_0A)-1,1),{"a";"e";"o"},0)),"es ","s ")))&amp;IF(ISERROR(MATCH(RIGHT([0]!_0A),{"a";"e";"o"},0)),"es","s"))&amp;IF(OR(--'406063'!_A6&gt;0,[0]!_0C="#")," con ","")</definedName>
    <definedName name="_0A1">IF(_0A="","",IF(ISERROR(SEARCH(" ",_0A)),_0A,SUBSTITUTE(_0A," ",IF(ISERROR(MATCH(MID(_0A,SEARCH(" ",_0A)-1,1),{"a";"e";"o"},0)),"es ","s ")))&amp;IF(ISERROR(MATCH(RIGHT(_0A),{"a";"e";"o"},0)),"es","s"))&amp;IF(OR(--_A6&gt;0,_0C="#")," con ","")</definedName>
    <definedName name="_0B">LOWER(TRIM([1]Numeros2Letras!$A$3))</definedName>
    <definedName name="_0B1" localSheetId="4">IF([0]!_0B="","",IF(ISERROR(SEARCH(" ",[0]!_0B)),[0]!_0B,SUBSTITUTE([0]!_0B," ",IF(ISERROR(MATCH(MID([0]!_0B,SEARCH(" ",[0]!_0B)-1,1),{"a";"e";"o"},0)),"es ","s ")))&amp;IF(ISERROR(MATCH(RIGHT([0]!_0B),{"a";"e";"o"},0)),"es","s"))</definedName>
    <definedName name="_0B1" localSheetId="3">IF([0]!_0B="","",IF(ISERROR(SEARCH(" ",[0]!_0B)),[0]!_0B,SUBSTITUTE([0]!_0B," ",IF(ISERROR(MATCH(MID([0]!_0B,SEARCH(" ",[0]!_0B)-1,1),{"a";"e";"o"},0)),"es ","s ")))&amp;IF(ISERROR(MATCH(RIGHT([0]!_0B),{"a";"e";"o"},0)),"es","s"))</definedName>
    <definedName name="_0B1">IF(_0B="","",IF(ISERROR(SEARCH(" ",_0B)),_0B,SUBSTITUTE(_0B," ",IF(ISERROR(MATCH(MID(_0B,SEARCH(" ",_0B)-1,1),{"a";"e";"o"},0)),"es ","s ")))&amp;IF(ISERROR(MATCH(RIGHT(_0B),{"a";"e";"o"},0)),"es","s"))</definedName>
    <definedName name="_0C">[1]Numeros2Letras!$A$4</definedName>
    <definedName name="_1" localSheetId="4">{"";"un";"dos";"tres";"cuatro";"cinco";"seis";"siete";"ocho";"nueve"}</definedName>
    <definedName name="_1" localSheetId="3">{"";"un";"dos";"tres";"cuatro";"cinco";"seis";"siete";"ocho";"nueve"}</definedName>
    <definedName name="_1">{"";"un";"dos";"tres";"cuatro";"cinco";"seis";"siete";"ocho";"nueve"}</definedName>
    <definedName name="_2" localSheetId="4">{"";"diez";"once";"doce";"trece";"catorce";"quince"}&amp;" "</definedName>
    <definedName name="_2" localSheetId="3">{"";"diez";"once";"doce";"trece";"catorce";"quince"}&amp;" "</definedName>
    <definedName name="_2">{"";"diez";"once";"doce";"trece";"catorce";"quince"}&amp;" "</definedName>
    <definedName name="_3" localSheetId="4">{"";"";"";"trei";"cuare";"cincue";"sese";"sete";"oche";"nove"}&amp;"nta "</definedName>
    <definedName name="_3" localSheetId="3">{"";"";"";"trei";"cuare";"cincue";"sese";"sete";"oche";"nove"}&amp;"nta "</definedName>
    <definedName name="_3">{"";"";"";"trei";"cuare";"cincue";"sese";"sete";"oche";"nove"}&amp;"nta "</definedName>
    <definedName name="_4" localSheetId="4">{"";"c";"dosc";"tresc";"cuatroc";"quin";"seisc";"setec";"ochoc";"novec"}&amp;"ient"</definedName>
    <definedName name="_4" localSheetId="3">{"";"c";"dosc";"tresc";"cuatroc";"quin";"seisc";"setec";"ochoc";"novec"}&amp;"ient"</definedName>
    <definedName name="_4">{"";"c";"dosc";"tresc";"cuatroc";"quin";"seisc";"setec";"ochoc";"novec"}&amp;"ient"</definedName>
    <definedName name="_A" localSheetId="4">TEXT(!XFD1,"000000000000000"&amp;_0D&amp;"00")&amp;T(TODAY())</definedName>
    <definedName name="_A" localSheetId="3">TEXT(!XFD1,"000000000000000"&amp;_0D&amp;"00")&amp;T(TODAY())</definedName>
    <definedName name="_A">TEXT(!XFD1,"000000000000000"&amp;_0D&amp;"00")&amp;T(TODAY())</definedName>
    <definedName name="_A1" localSheetId="4">LEFT('197003'!_A,3)</definedName>
    <definedName name="_A1" localSheetId="3">LEFT('406063'!_A,3)</definedName>
    <definedName name="_A1">LEFT(_A,3)</definedName>
    <definedName name="_A2" localSheetId="4">MID('197003'!_A,4,3)</definedName>
    <definedName name="_A2" localSheetId="3">MID('406063'!_A,4,3)</definedName>
    <definedName name="_A2">MID(_A,4,3)</definedName>
    <definedName name="_A3" localSheetId="4">MID('197003'!_A,7,3)</definedName>
    <definedName name="_A3" localSheetId="3">MID('406063'!_A,7,3)</definedName>
    <definedName name="_A3">MID(_A,7,3)</definedName>
    <definedName name="_A4" localSheetId="4">MID('197003'!_A,10,3)</definedName>
    <definedName name="_A4" localSheetId="3">MID('406063'!_A,10,3)</definedName>
    <definedName name="_A4">MID(_A,10,3)</definedName>
    <definedName name="_A5" localSheetId="4">MID('197003'!_A,13,3)</definedName>
    <definedName name="_A5" localSheetId="3">MID('406063'!_A,13,3)</definedName>
    <definedName name="_A5">MID(_A,13,3)</definedName>
    <definedName name="_A6" localSheetId="4">RIGHT('197003'!_A,2)</definedName>
    <definedName name="_A6" localSheetId="3">RIGHT('406063'!_A,2)</definedName>
    <definedName name="_A6">RIGHT(_A,2)</definedName>
    <definedName name="_B10" localSheetId="4">IF(--'197003'!_A1=100,"cien ",IF(--'197003'!_A1&gt;100,INDEX('197003'!_4,1+LEFT('197003'!_A1))&amp;IF(--LEFT('197003'!_A1)=1,"o ","os "),""))</definedName>
    <definedName name="_B10" localSheetId="3">IF(--'406063'!_A1=100,"cien ",IF(--'406063'!_A1&gt;100,INDEX('406063'!_4,1+LEFT('406063'!_A1))&amp;IF(--LEFT('406063'!_A1)=1,"o ","os "),""))</definedName>
    <definedName name="_B10">IF(--_A1=100,"cien ",IF(--_A1&gt;100,INDEX(_4,1+LEFT(_A1))&amp;IF(--LEFT(_A1)=1,"o ","os "),""))</definedName>
    <definedName name="_B11" localSheetId="4">'197003'!_B10&amp;IF(--RIGHT('197003'!_A1,2)&lt;16,"",IF(--RIGHT('197003'!_A1,2)&lt;20,"dieci",IF(--RIGHT('197003'!_A1,2)=20,"veinte ",IF(--RIGHT('197003'!_A1,2)&lt;30,"veinti",INDEX('197003'!_3,1+MID('197003'!_A1,2,1)))))&amp;IF(AND(--RIGHT('197003'!_A1,2)&gt;30,RIGHT('197003'!_A1)&lt;&gt;"0"),"y ",""))</definedName>
    <definedName name="_B11" localSheetId="3">'406063'!_B10&amp;IF(--RIGHT('406063'!_A1,2)&lt;16,"",IF(--RIGHT('406063'!_A1,2)&lt;20,"dieci",IF(--RIGHT('406063'!_A1,2)=20,"veinte ",IF(--RIGHT('406063'!_A1,2)&lt;30,"veinti",INDEX('406063'!_3,1+MID('406063'!_A1,2,1)))))&amp;IF(AND(--RIGHT('406063'!_A1,2)&gt;30,RIGHT('406063'!_A1)&lt;&gt;"0"),"y ",""))</definedName>
    <definedName name="_B11">_B10&amp;IF(--RIGHT(_A1,2)&lt;16,"",IF(--RIGHT(_A1,2)&lt;20,"dieci",IF(--RIGHT(_A1,2)=20,"veinte ",IF(--RIGHT(_A1,2)&lt;30,"veinti",INDEX(_3,1+MID(_A1,2,1)))))&amp;IF(AND(--RIGHT(_A1,2)&gt;30,RIGHT(_A1)&lt;&gt;"0"),"y ",""))</definedName>
    <definedName name="_B20" localSheetId="4">IF(--'197003'!_A2=100,"cien ",IF(--'197003'!_A2&gt;100,INDEX('197003'!_4,1+LEFT('197003'!_A2))&amp;IF(--LEFT('197003'!_A2)=1,"o ","os "),""))</definedName>
    <definedName name="_B20" localSheetId="3">IF(--'406063'!_A2=100,"cien ",IF(--'406063'!_A2&gt;100,INDEX('406063'!_4,1+LEFT('406063'!_A2))&amp;IF(--LEFT('406063'!_A2)=1,"o ","os "),""))</definedName>
    <definedName name="_B20">IF(--_A2=100,"cien ",IF(--_A2&gt;100,INDEX(_4,1+LEFT(_A2))&amp;IF(--LEFT(_A2)=1,"o ","os "),""))</definedName>
    <definedName name="_B21" localSheetId="4">'197003'!_B20&amp;IF(--RIGHT('197003'!_A2,2)&lt;16,"",IF(--RIGHT('197003'!_A2,2)&lt;20,"dieci",IF(--RIGHT('197003'!_A2,2)=20,"veinte ",IF(--RIGHT('197003'!_A2,2)&lt;30,"veinti",INDEX('197003'!_3,1+MID('197003'!_A2,2,1)))))&amp;IF(AND(--RIGHT('197003'!_A2,2)&gt;30,--RIGHT('197003'!_A2)&gt;0),"y ",""))</definedName>
    <definedName name="_B21" localSheetId="3">'406063'!_B20&amp;IF(--RIGHT('406063'!_A2,2)&lt;16,"",IF(--RIGHT('406063'!_A2,2)&lt;20,"dieci",IF(--RIGHT('406063'!_A2,2)=20,"veinte ",IF(--RIGHT('406063'!_A2,2)&lt;30,"veinti",INDEX('406063'!_3,1+MID('406063'!_A2,2,1)))))&amp;IF(AND(--RIGHT('406063'!_A2,2)&gt;30,--RIGHT('406063'!_A2)&gt;0),"y ",""))</definedName>
    <definedName name="_B21">_B20&amp;IF(--RIGHT(_A2,2)&lt;16,"",IF(--RIGHT(_A2,2)&lt;20,"dieci",IF(--RIGHT(_A2,2)=20,"veinte ",IF(--RIGHT(_A2,2)&lt;30,"veinti",INDEX(_3,1+MID(_A2,2,1)))))&amp;IF(AND(--RIGHT(_A2,2)&gt;30,--RIGHT(_A2)&gt;0),"y ",""))</definedName>
    <definedName name="_B30" localSheetId="4">IF(--'197003'!_A3=100,"cien ",IF(--'197003'!_A3&gt;100,INDEX('197003'!_4,1+LEFT('197003'!_A3))&amp;IF(--LEFT('197003'!_A3)=1,"o ","os "),""))</definedName>
    <definedName name="_B30" localSheetId="3">IF(--'406063'!_A3=100,"cien ",IF(--'406063'!_A3&gt;100,INDEX('406063'!_4,1+LEFT('406063'!_A3))&amp;IF(--LEFT('406063'!_A3)=1,"o ","os "),""))</definedName>
    <definedName name="_B30">IF(--_A3=100,"cien ",IF(--_A3&gt;100,INDEX(_4,1+LEFT(_A3))&amp;IF(--LEFT(_A3)=1,"o ","os "),""))</definedName>
    <definedName name="_B31" localSheetId="4">'197003'!_B30&amp;IF(--RIGHT('197003'!_A3,2)&lt;16,"",IF(--RIGHT('197003'!_A3,2)&lt;20,"dieci",IF(--RIGHT('197003'!_A3,2)=20,"veinte ",IF(--RIGHT('197003'!_A3,2)&lt;30,"veinti",INDEX('197003'!_3,1+MID('197003'!_A3,2,1)))))&amp;IF(AND(--RIGHT('197003'!_A3,2)&gt;30,--RIGHT('197003'!_A3)&gt;0),"y ",""))</definedName>
    <definedName name="_B31" localSheetId="3">'406063'!_B30&amp;IF(--RIGHT('406063'!_A3,2)&lt;16,"",IF(--RIGHT('406063'!_A3,2)&lt;20,"dieci",IF(--RIGHT('406063'!_A3,2)=20,"veinte ",IF(--RIGHT('406063'!_A3,2)&lt;30,"veinti",INDEX('406063'!_3,1+MID('406063'!_A3,2,1)))))&amp;IF(AND(--RIGHT('406063'!_A3,2)&gt;30,--RIGHT('406063'!_A3)&gt;0),"y ",""))</definedName>
    <definedName name="_B31">_B30&amp;IF(--RIGHT(_A3,2)&lt;16,"",IF(--RIGHT(_A3,2)&lt;20,"dieci",IF(--RIGHT(_A3,2)=20,"veinte ",IF(--RIGHT(_A3,2)&lt;30,"veinti",INDEX(_3,1+MID(_A3,2,1)))))&amp;IF(AND(--RIGHT(_A3,2)&gt;30,--RIGHT(_A3)&gt;0),"y ",""))</definedName>
    <definedName name="_B40" localSheetId="4">IF(--'197003'!_A4=100,"cien ",IF(--'197003'!_A4&gt;100,INDEX('197003'!_4,1+LEFT('197003'!_A4))&amp;IF(--LEFT('197003'!_A4)=1,"o ",IF(RIGHT([0]!_0A)="a","as ","os ")),""))</definedName>
    <definedName name="_B40" localSheetId="3">IF(--'406063'!_A4=100,"cien ",IF(--'406063'!_A4&gt;100,INDEX('406063'!_4,1+LEFT('406063'!_A4))&amp;IF(--LEFT('406063'!_A4)=1,"o ",IF(RIGHT([0]!_0A)="a","as ","os ")),""))</definedName>
    <definedName name="_B40">IF(--_A4=100,"cien ",IF(--_A4&gt;100,INDEX(_4,1+LEFT(_A4))&amp;IF(--LEFT(_A4)=1,"o ",IF(RIGHT(_0A)="a","as ","os ")),""))</definedName>
    <definedName name="_B41" localSheetId="4">'197003'!_B40&amp;IF(--RIGHT('197003'!_A4,2)&lt;16,"",IF(--RIGHT('197003'!_A4,2)&lt;20,"dieci",IF(--RIGHT('197003'!_A4,2)=20,"veinte ",IF(--RIGHT('197003'!_A4,2)&lt;30,"veinti",INDEX('197003'!_3,1+MID('197003'!_A4,2,1)))))&amp;IF(AND(--RIGHT('197003'!_A4,2)&gt;30,--RIGHT('197003'!_A4)&gt;0),"y ",""))</definedName>
    <definedName name="_B41" localSheetId="3">'406063'!_B40&amp;IF(--RIGHT('406063'!_A4,2)&lt;16,"",IF(--RIGHT('406063'!_A4,2)&lt;20,"dieci",IF(--RIGHT('406063'!_A4,2)=20,"veinte ",IF(--RIGHT('406063'!_A4,2)&lt;30,"veinti",INDEX('406063'!_3,1+MID('406063'!_A4,2,1)))))&amp;IF(AND(--RIGHT('406063'!_A4,2)&gt;30,--RIGHT('406063'!_A4)&gt;0),"y ",""))</definedName>
    <definedName name="_B41">_B40&amp;IF(--RIGHT(_A4,2)&lt;16,"",IF(--RIGHT(_A4,2)&lt;20,"dieci",IF(--RIGHT(_A4,2)=20,"veinte ",IF(--RIGHT(_A4,2)&lt;30,"veinti",INDEX(_3,1+MID(_A4,2,1)))))&amp;IF(AND(--RIGHT(_A4,2)&gt;30,--RIGHT(_A4)&gt;0),"y ",""))</definedName>
    <definedName name="_B50" localSheetId="4">IF(AND(--'197003'!_A&gt;0,--'197003'!_A&lt;1),"cero ","")&amp;IF(--'197003'!_A5=100,"cien ",IF(--'197003'!_A5&gt;100,INDEX('197003'!_4,1+LEFT('197003'!_A5))&amp;IF(--LEFT('197003'!_A5)=1,"o ",IF(RIGHT([0]!_0A)="a","as ","os ")),""))</definedName>
    <definedName name="_B50" localSheetId="3">IF(AND(--'406063'!_A&gt;0,--'406063'!_A&lt;1),"cero ","")&amp;IF(--'406063'!_A5=100,"cien ",IF(--'406063'!_A5&gt;100,INDEX('406063'!_4,1+LEFT('406063'!_A5))&amp;IF(--LEFT('406063'!_A5)=1,"o ",IF(RIGHT([0]!_0A)="a","as ","os ")),""))</definedName>
    <definedName name="_B50">IF(AND(--_A&gt;0,--_A&lt;1),"cero ","")&amp;IF(--_A5=100,"cien ",IF(--_A5&gt;100,INDEX(_4,1+LEFT(_A5))&amp;IF(--LEFT(_A5)=1,"o ",IF(RIGHT(_0A)="a","as ","os ")),""))</definedName>
    <definedName name="_B51" localSheetId="4">'197003'!_B50&amp;IF(--RIGHT('197003'!_A5,2)&lt;16,"",IF(--RIGHT('197003'!_A5,2)&lt;20,"dieci",IF(--RIGHT('197003'!_A5,2)=20,"veinte ",IF(--RIGHT('197003'!_A5,2)&lt;30,"veinti",INDEX('197003'!_3,1+MID('197003'!_A5,2,1)))))&amp;IF(AND(--RIGHT('197003'!_A5,2)&gt;30,--RIGHT('197003'!_A5)&gt;0),"y ",""))</definedName>
    <definedName name="_B51" localSheetId="3">'406063'!_B50&amp;IF(--RIGHT('406063'!_A5,2)&lt;16,"",IF(--RIGHT('406063'!_A5,2)&lt;20,"dieci",IF(--RIGHT('406063'!_A5,2)=20,"veinte ",IF(--RIGHT('406063'!_A5,2)&lt;30,"veinti",INDEX('406063'!_3,1+MID('406063'!_A5,2,1)))))&amp;IF(AND(--RIGHT('406063'!_A5,2)&gt;30,--RIGHT('406063'!_A5)&gt;0),"y ",""))</definedName>
    <definedName name="_B51">_B50&amp;IF(--RIGHT(_A5,2)&lt;16,"",IF(--RIGHT(_A5,2)&lt;20,"dieci",IF(--RIGHT(_A5,2)=20,"veinte ",IF(--RIGHT(_A5,2)&lt;30,"veinti",INDEX(_3,1+MID(_A5,2,1)))))&amp;IF(AND(--RIGHT(_A5,2)&gt;30,--RIGHT(_A5)&gt;0),"y ",""))</definedName>
    <definedName name="_B52" localSheetId="4">'197003'!_B51&amp;IF(OR(--RIGHT('197003'!_A5,2)&gt;15,--RIGHT('197003'!_A5,2)&lt;10),"",INDEX('197003'!_2,RIGHT('197003'!_A5,2)-8))</definedName>
    <definedName name="_B52" localSheetId="3">'406063'!_B51&amp;IF(OR(--RIGHT('406063'!_A5,2)&gt;15,--RIGHT('406063'!_A5,2)&lt;10),"",INDEX('406063'!_2,RIGHT('406063'!_A5,2)-8))</definedName>
    <definedName name="_B52">_B51&amp;IF(OR(--RIGHT(_A5,2)&gt;15,--RIGHT(_A5,2)&lt;10),"",INDEX(_2,RIGHT(_A5,2)-8))</definedName>
    <definedName name="_B60" localSheetId="4">IF([0]!_0C="#",'197003'!_A6&amp;IF([0]!_0B&lt;&gt;"/100"," ",""),"")&amp;IF([0]!_0C&lt;&gt;"#",IF(--'197003'!_A6&lt;16,"",IF(--'197003'!_A6&lt;20,"dieci",IF(--'197003'!_A6=20,"veinte ",IF(--'197003'!_A6&lt;30,"veinti",INDEX('197003'!_3,1+LEFT('197003'!_A6)))))&amp;IF(AND(--'197003'!_A6&gt;30,--RIGHT('197003'!_A6)&gt;0),"y ","")),"")</definedName>
    <definedName name="_B60" localSheetId="3">IF([0]!_0C="#",'406063'!_A6&amp;IF([0]!_0B&lt;&gt;"/100"," ",""),"")&amp;IF([0]!_0C&lt;&gt;"#",IF(--'406063'!_A6&lt;16,"",IF(--'406063'!_A6&lt;20,"dieci",IF(--'406063'!_A6=20,"veinte ",IF(--'406063'!_A6&lt;30,"veinti",INDEX('406063'!_3,1+LEFT('406063'!_A6)))))&amp;IF(AND(--'406063'!_A6&gt;30,--RIGHT('406063'!_A6)&gt;0),"y ","")),"")</definedName>
    <definedName name="_B60">IF(_0C="#",_A6&amp;IF(_0B&lt;&gt;"/100"," ",""),"")&amp;IF(_0C&lt;&gt;"#",IF(--_A6&lt;16,"",IF(--_A6&lt;20,"dieci",IF(--_A6=20,"veinte ",IF(--_A6&lt;30,"veinti",INDEX(_3,1+LEFT(_A6)))))&amp;IF(AND(--_A6&gt;30,--RIGHT(_A6)&gt;0),"y ","")),"")</definedName>
    <definedName name="_xlnm._FilterDatabase" localSheetId="1" hidden="1">APUS!$A$1:$F$2380</definedName>
    <definedName name="_xlnm._FilterDatabase" localSheetId="0" hidden="1">Hoja1!$B$7:$H$130</definedName>
    <definedName name="_xlnm._FilterDatabase" localSheetId="2" hidden="1">Únicos!$B$1:$E$38</definedName>
    <definedName name="_L1" localSheetId="4">'197003'!_B11&amp;IF(OR(--RIGHT('197003'!_A1,2)&gt;15,--RIGHT('197003'!_A1,2)&lt;10),"",INDEX('197003'!_2,RIGHT('197003'!_A1,2)-8))&amp;IF(OR(--RIGHT('197003'!_A1,2)&gt;15,--RIGHT('197003'!_A1,2)&lt;10),INDEX('197003'!_1,1+RIGHT('197003'!_A1))&amp;IF(--RIGHT('197003'!_A1)=0,""," "),"")&amp;IF(--'197003'!_A1&gt;1,"billones ",IF(--'197003'!_A1=1,"billón ",""))</definedName>
    <definedName name="_L1" localSheetId="3">'406063'!_B11&amp;IF(OR(--RIGHT('406063'!_A1,2)&gt;15,--RIGHT('406063'!_A1,2)&lt;10),"",INDEX('406063'!_2,RIGHT('406063'!_A1,2)-8))&amp;IF(OR(--RIGHT('406063'!_A1,2)&gt;15,--RIGHT('406063'!_A1,2)&lt;10),INDEX('406063'!_1,1+RIGHT('406063'!_A1))&amp;IF(--RIGHT('406063'!_A1)=0,""," "),"")&amp;IF(--'406063'!_A1&gt;1,"billones ",IF(--'406063'!_A1=1,"billón ",""))</definedName>
    <definedName name="_L1">_B11&amp;IF(OR(--RIGHT(_A1,2)&gt;15,--RIGHT(_A1,2)&lt;10),"",INDEX(_2,RIGHT(_A1,2)-8))&amp;IF(OR(--RIGHT(_A1,2)&gt;15,--RIGHT(_A1,2)&lt;10),INDEX(_1,1+RIGHT(_A1))&amp;IF(--RIGHT(_A1)=0,""," "),"")&amp;IF(--_A1&gt;1,"billones ",IF(--_A1=1,"billón ",""))</definedName>
    <definedName name="_L2" localSheetId="4">'197003'!_B21&amp;IF(--'197003'!_A2=1,"",IF(OR(--RIGHT('197003'!_A2,2)&gt;15,--RIGHT('197003'!_A2,2)&lt;10),"",INDEX('197003'!_2,RIGHT('197003'!_A2,2)-8))&amp;IF(OR(--RIGHT('197003'!_A2,2)&gt;15,--RIGHT('197003'!_A2,2)&lt;10),INDEX('197003'!_1,1+RIGHT('197003'!_A2))&amp;IF(--'197003'!_A2=0,""," "),""))&amp;IF(--'197003'!_A2&gt;0,"mil ","")</definedName>
    <definedName name="_L2" localSheetId="3">'406063'!_B21&amp;IF(--'406063'!_A2=1,"",IF(OR(--RIGHT('406063'!_A2,2)&gt;15,--RIGHT('406063'!_A2,2)&lt;10),"",INDEX('406063'!_2,RIGHT('406063'!_A2,2)-8))&amp;IF(OR(--RIGHT('406063'!_A2,2)&gt;15,--RIGHT('406063'!_A2,2)&lt;10),INDEX('406063'!_1,1+RIGHT('406063'!_A2))&amp;IF(--'406063'!_A2=0,""," "),""))&amp;IF(--'406063'!_A2&gt;0,"mil ","")</definedName>
    <definedName name="_L2">_B21&amp;IF(--_A2=1,"",IF(OR(--RIGHT(_A2,2)&gt;15,--RIGHT(_A2,2)&lt;10),"",INDEX(_2,RIGHT(_A2,2)-8))&amp;IF(OR(--RIGHT(_A2,2)&gt;15,--RIGHT(_A2,2)&lt;10),INDEX(_1,1+RIGHT(_A2))&amp;IF(--_A2=0,""," "),""))&amp;IF(--_A2&gt;0,"mil ","")</definedName>
    <definedName name="_L3" localSheetId="4">'197003'!_B31&amp;IF(OR(--RIGHT('197003'!_A3,2)&gt;15,--RIGHT('197003'!_A3,2)&lt;10),"",INDEX('197003'!_2,RIGHT('197003'!_A3,2)-8))&amp;IF(OR(--RIGHT('197003'!_A3,2)&gt;15,--RIGHT('197003'!_A3,2)&lt;10),INDEX('197003'!_1,1+RIGHT('197003'!_A3))&amp;IF(--RIGHT('197003'!_A3)=0,""," "),"")&amp;IF(--('197003'!_A2&amp;'197003'!_A3)&gt;1,"millones ",IF(--'197003'!_A3=1,"millón ",""))</definedName>
    <definedName name="_L3" localSheetId="3">'406063'!_B31&amp;IF(OR(--RIGHT('406063'!_A3,2)&gt;15,--RIGHT('406063'!_A3,2)&lt;10),"",INDEX('406063'!_2,RIGHT('406063'!_A3,2)-8))&amp;IF(OR(--RIGHT('406063'!_A3,2)&gt;15,--RIGHT('406063'!_A3,2)&lt;10),INDEX('406063'!_1,1+RIGHT('406063'!_A3))&amp;IF(--RIGHT('406063'!_A3)=0,""," "),"")&amp;IF(--('406063'!_A2&amp;'406063'!_A3)&gt;1,"millones ",IF(--'406063'!_A3=1,"millón ",""))</definedName>
    <definedName name="_L3">_B31&amp;IF(OR(--RIGHT(_A3,2)&gt;15,--RIGHT(_A3,2)&lt;10),"",INDEX(_2,RIGHT(_A3,2)-8))&amp;IF(OR(--RIGHT(_A3,2)&gt;15,--RIGHT(_A3,2)&lt;10),INDEX(_1,1+RIGHT(_A3))&amp;IF(--RIGHT(_A3)=0,""," "),"")&amp;IF(--(_A2&amp;_A3)&gt;1,"millones ",IF(--_A3=1,"millón ",""))</definedName>
    <definedName name="_L4" localSheetId="4">'197003'!_B41&amp;IF(--'197003'!_A4=1,"",IF(OR(--RIGHT('197003'!_A4,2)&gt;15,--RIGHT('197003'!_A4,2)&lt;10),"",INDEX('197003'!_2,RIGHT('197003'!_A4,2)-8))&amp;IF(OR(--RIGHT('197003'!_A4,2)&gt;15,--RIGHT('197003'!_A4,2)&lt;10),INDEX('197003'!_1,1+RIGHT('197003'!_A4))&amp;IF(--RIGHT('197003'!_A4)=0,""," "),""))&amp;IF(--'197003'!_A4&gt;0,"mil ","")</definedName>
    <definedName name="_L4" localSheetId="3">'406063'!_B41&amp;IF(--'406063'!_A4=1,"",IF(OR(--RIGHT('406063'!_A4,2)&gt;15,--RIGHT('406063'!_A4,2)&lt;10),"",INDEX('406063'!_2,RIGHT('406063'!_A4,2)-8))&amp;IF(OR(--RIGHT('406063'!_A4,2)&gt;15,--RIGHT('406063'!_A4,2)&lt;10),INDEX('406063'!_1,1+RIGHT('406063'!_A4))&amp;IF(--RIGHT('406063'!_A4)=0,""," "),""))&amp;IF(--'406063'!_A4&gt;0,"mil ","")</definedName>
    <definedName name="_L4">_B41&amp;IF(--_A4=1,"",IF(OR(--RIGHT(_A4,2)&gt;15,--RIGHT(_A4,2)&lt;10),"",INDEX(_2,RIGHT(_A4,2)-8))&amp;IF(OR(--RIGHT(_A4,2)&gt;15,--RIGHT(_A4,2)&lt;10),INDEX(_1,1+RIGHT(_A4))&amp;IF(--RIGHT(_A4)=0,""," "),""))&amp;IF(--_A4&gt;0,"mil ","")</definedName>
    <definedName name="_L5" localSheetId="4">'197003'!_B52&amp;IF(OR(--RIGHT('197003'!_A5,2)&gt;15,--RIGHT('197003'!_A5,2)&lt;10),INDEX('197003'!_1,1+RIGHT('197003'!_A5))&amp;IF(AND(--RIGHT('197003'!_A5)=1,RIGHT([0]!_0A)="a"),"a",IF(AND(--RIGHT('197003'!_A5)=1,[0]!_0A=""),"o",""))&amp;IF(AND([0]!_0A&lt;&gt;"",--RIGHT('197003'!_A5)&gt;0)," ",""),"")</definedName>
    <definedName name="_L5" localSheetId="3">'406063'!_B52&amp;IF(OR(--RIGHT('406063'!_A5,2)&gt;15,--RIGHT('406063'!_A5,2)&lt;10),INDEX('406063'!_1,1+RIGHT('406063'!_A5))&amp;IF(AND(--RIGHT('406063'!_A5)=1,RIGHT([0]!_0A)="a"),"a",IF(AND(--RIGHT('406063'!_A5)=1,[0]!_0A=""),"o",""))&amp;IF(AND([0]!_0A&lt;&gt;"",--RIGHT('406063'!_A5)&gt;0)," ",""),"")</definedName>
    <definedName name="_L5">_B52&amp;IF(OR(--RIGHT(_A5,2)&gt;15,--RIGHT(_A5,2)&lt;10),INDEX(_1,1+RIGHT(_A5))&amp;IF(AND(--RIGHT(_A5)=1,RIGHT(_0A)="a"),"a",IF(AND(--RIGHT(_A5)=1,_0A=""),"o",""))&amp;IF(AND(_0A&lt;&gt;"",--RIGHT(_A5)&gt;0)," ",""),"")</definedName>
    <definedName name="_L6" localSheetId="4">IF('197003'!_0A1="","",IF(INT(--'197003'!_A)=1,[0]!_0A&amp;IF(OR(--'197003'!_A6&gt;0,[0]!_0C="#")," con ",""),IF(OR(RIGHT('197003'!_L1&amp;'197003'!_L2&amp;'197003'!_L3&amp;'197003'!_L4&amp;'197003'!_L5,5)="ones ",RIGHT('197003'!_L1&amp;'197003'!_L2&amp;'197003'!_L3&amp;'197003'!_L4&amp;'197003'!_L5,3)="ón "),"de ","")&amp;'197003'!_0A1))</definedName>
    <definedName name="_L6" localSheetId="3">IF('406063'!_0A1="","",IF(INT(--'406063'!_A)=1,[0]!_0A&amp;IF(OR(--'406063'!_A6&gt;0,[0]!_0C="#")," con ",""),IF(OR(RIGHT('406063'!_L1&amp;'406063'!_L2&amp;'406063'!_L3&amp;'406063'!_L4&amp;'406063'!_L5,5)="ones ",RIGHT('406063'!_L1&amp;'406063'!_L2&amp;'406063'!_L3&amp;'406063'!_L4&amp;'406063'!_L5,3)="ón "),"de ","")&amp;'406063'!_0A1))</definedName>
    <definedName name="_L6">IF(_0A1="","",IF(INT(--_A)=1,_0A&amp;IF(OR(--_A6&gt;0,_0C="#")," con ",""),IF(OR(RIGHT(_L1&amp;_L2&amp;_L3&amp;_L4&amp;_L5,5)="ones ",RIGHT(_L1&amp;_L2&amp;_L3&amp;_L4&amp;_L5,3)="ón "),"de ","")&amp;_0A1))</definedName>
    <definedName name="_L7" localSheetId="4">'197003'!_B60&amp;IF([0]!_0C&lt;&gt;"#",IF(OR(--'197003'!_A6&gt;15,--'197003'!_A6&lt;10),"",INDEX('197003'!_2,'197003'!_A6-8))&amp;IF(OR(--'197003'!_A6&gt;15,--'197003'!_A6&lt;10),INDEX('197003'!_1,1+RIGHT('197003'!_A6))&amp;IF(--RIGHT('197003'!_A6)=1,IF(RIGHT([0]!_0B)="a","a",IF([0]!_0B="","o","")),"")&amp;" ",""),"")</definedName>
    <definedName name="_L7" localSheetId="3">'406063'!_B60&amp;IF([0]!_0C&lt;&gt;"#",IF(OR(--'406063'!_A6&gt;15,--'406063'!_A6&lt;10),"",INDEX('406063'!_2,'406063'!_A6-8))&amp;IF(OR(--'406063'!_A6&gt;15,--'406063'!_A6&lt;10),INDEX('406063'!_1,1+RIGHT('406063'!_A6))&amp;IF(--RIGHT('406063'!_A6)=1,IF(RIGHT([0]!_0B)="a","a",IF([0]!_0B="","o","")),"")&amp;" ",""),"")</definedName>
    <definedName name="_L7">_B60&amp;IF(_0C&lt;&gt;"#",IF(OR(--_A6&gt;15,--_A6&lt;10),"",INDEX(_2,_A6-8))&amp;IF(OR(--_A6&gt;15,--_A6&lt;10),INDEX(_1,1+RIGHT(_A6))&amp;IF(--RIGHT(_A6)=1,IF(RIGHT(_0B)="a","a",IF(_0B="","o","")),"")&amp;" ",""),"")</definedName>
    <definedName name="_L8" localSheetId="4">IF(OR('197003'!_0B1="",AND(--'197003'!_A6=0,[0]!_0C&lt;&gt;"#")),"",IF([0]!_0B="/100",[0]!_0B,IF(--'197003'!_A6=1,[0]!_0B,'197003'!_0B1)))</definedName>
    <definedName name="_L8" localSheetId="3">IF(OR('406063'!_0B1="",AND(--'406063'!_A6=0,[0]!_0C&lt;&gt;"#")),"",IF([0]!_0B="/100",[0]!_0B,IF(--'406063'!_A6=1,[0]!_0B,'406063'!_0B1)))</definedName>
    <definedName name="_L8">IF(OR(_0B1="",AND(--_A6=0,_0C&lt;&gt;"#")),"",IF(_0B="/100",_0B,IF(--_A6=1,_0B,_0B1)))</definedName>
    <definedName name="_mirar" localSheetId="4">IF([0]!_0A="","",IF(ISERROR(SEARCH(" ",[0]!_0A)),[0]!_0A,SUBSTITUTE([0]!_0A," ",IF(ISERROR(MATCH(MID([0]!_0A,SEARCH(" ",[0]!_0A)-1,1),{"a";"e";"o"},0)),"es ","s ")))&amp;IF(ISERROR(MATCH(RIGHT([0]!_0A),{"a";"e";"o"},0)),"es","s"))&amp;IF(OR(--_A6&gt;0,[0]!_0C="#")," con ","")</definedName>
    <definedName name="_mirar">IF(_0A="","",IF(ISERROR(SEARCH(" ",_0A)),_0A,SUBSTITUTE(_0A," ",IF(ISERROR(MATCH(MID(_0A,SEARCH(" ",_0A)-1,1),{"a";"e";"o"},0)),"es ","s ")))&amp;IF(ISERROR(MATCH(RIGHT(_0A),{"a";"e";"o"},0)),"es","s"))&amp;IF(OR(--_A6&gt;0,_0C="#")," con ","")</definedName>
    <definedName name="_xlnm.Print_Area" localSheetId="4">'197003'!$C$2:$J$78</definedName>
    <definedName name="_xlnm.Print_Area" localSheetId="3">'406063'!$C$2:$J$74</definedName>
    <definedName name="EnLetra" localSheetId="4">TRIM('197003'!_L1&amp;'197003'!_L2&amp;'197003'!_L3&amp;'197003'!_L4&amp;'197003'!_L5&amp;'197003'!_L6&amp;'197003'!_L7&amp;'197003'!_L8)</definedName>
    <definedName name="EnLetra" localSheetId="3">TRIM('406063'!_L1&amp;'406063'!_L2&amp;'406063'!_L3&amp;'406063'!_L4&amp;'406063'!_L5&amp;'406063'!_L6&amp;'406063'!_L7&amp;'406063'!_L8)</definedName>
    <definedName name="EnLetra">TRIM(_L1&amp;_L2&amp;_L3&amp;_L4&amp;_L5&amp;_L6&amp;_L7&amp;_L8)</definedName>
    <definedName name="EnMayusc" localSheetId="4">UPPER('197003'!EnLetra)</definedName>
    <definedName name="EnMayusc" localSheetId="3">UPPER('406063'!EnLetra)</definedName>
    <definedName name="EnMayusc">UPPER(EnLetra)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5" l="1"/>
  <c r="F27" i="5"/>
  <c r="F25" i="5"/>
  <c r="F38" i="5"/>
  <c r="F37" i="5"/>
  <c r="F36" i="5"/>
  <c r="F35" i="5"/>
  <c r="F34" i="5"/>
  <c r="F33" i="5"/>
  <c r="F32" i="5"/>
  <c r="F31" i="5"/>
  <c r="F29" i="5"/>
  <c r="F28" i="5"/>
  <c r="F26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I36" i="4" l="1"/>
  <c r="I37" i="4"/>
  <c r="I38" i="4"/>
  <c r="I39" i="4"/>
  <c r="I40" i="4"/>
  <c r="I41" i="4"/>
  <c r="I42" i="4"/>
  <c r="I43" i="4"/>
  <c r="I44" i="4"/>
  <c r="I45" i="4"/>
  <c r="I46" i="4"/>
  <c r="I47" i="4"/>
  <c r="I48" i="4"/>
  <c r="G23" i="4"/>
  <c r="I23" i="4" s="1"/>
  <c r="G22" i="4"/>
  <c r="I22" i="4" s="1"/>
  <c r="G21" i="4"/>
  <c r="I21" i="4" s="1"/>
  <c r="H71" i="4"/>
  <c r="I35" i="4"/>
  <c r="G30" i="4"/>
  <c r="I30" i="4" s="1"/>
  <c r="G29" i="4"/>
  <c r="I29" i="4" s="1"/>
  <c r="G28" i="4"/>
  <c r="I28" i="4" s="1"/>
  <c r="I18" i="4"/>
  <c r="H67" i="2"/>
  <c r="I31" i="2"/>
  <c r="I46" i="2" s="1"/>
  <c r="G26" i="2"/>
  <c r="I26" i="2" s="1"/>
  <c r="G25" i="2"/>
  <c r="I25" i="2" s="1"/>
  <c r="G24" i="2"/>
  <c r="I24" i="2" s="1"/>
  <c r="E19" i="2"/>
  <c r="H19" i="2" s="1"/>
  <c r="G18" i="2"/>
  <c r="I18" i="2" s="1"/>
  <c r="I50" i="4" l="1"/>
  <c r="G19" i="2"/>
  <c r="I19" i="2" s="1"/>
  <c r="I22" i="2"/>
  <c r="I32" i="4"/>
  <c r="I28" i="2"/>
  <c r="I66" i="2" s="1"/>
  <c r="E20" i="4" l="1"/>
  <c r="I20" i="4" s="1"/>
  <c r="E19" i="4"/>
  <c r="I19" i="4" s="1"/>
  <c r="I26" i="4" s="1"/>
  <c r="I70" i="4" s="1"/>
  <c r="I71" i="4" s="1"/>
  <c r="I73" i="4" s="1"/>
  <c r="I74" i="4" s="1"/>
  <c r="B76" i="4" s="1"/>
  <c r="I67" i="2"/>
  <c r="I69" i="2"/>
  <c r="I70" i="2" s="1"/>
  <c r="B72" i="2" s="1"/>
  <c r="H117" i="1" l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16" i="1"/>
  <c r="H108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85" i="1"/>
  <c r="H75" i="1"/>
  <c r="H76" i="1"/>
  <c r="H77" i="1"/>
  <c r="H78" i="1"/>
  <c r="H79" i="1"/>
  <c r="H80" i="1"/>
  <c r="H81" i="1"/>
  <c r="H82" i="1"/>
  <c r="H74" i="1"/>
  <c r="H52" i="1"/>
  <c r="H42" i="1"/>
  <c r="H43" i="1"/>
  <c r="H44" i="1"/>
  <c r="H45" i="1"/>
  <c r="H46" i="1"/>
  <c r="H41" i="1"/>
  <c r="H36" i="1"/>
  <c r="H37" i="1"/>
  <c r="H38" i="1"/>
  <c r="H30" i="1"/>
  <c r="H31" i="1"/>
  <c r="H32" i="1"/>
  <c r="H24" i="1"/>
  <c r="H25" i="1"/>
  <c r="H26" i="1"/>
  <c r="H18" i="1"/>
  <c r="H19" i="1"/>
  <c r="H20" i="1"/>
  <c r="H12" i="1"/>
  <c r="H13" i="1"/>
  <c r="H14" i="1"/>
  <c r="H60" i="1"/>
  <c r="H59" i="1"/>
  <c r="H17" i="1"/>
  <c r="H105" i="1"/>
  <c r="H104" i="1"/>
  <c r="H63" i="1"/>
  <c r="H62" i="1"/>
  <c r="H113" i="1"/>
  <c r="H112" i="1"/>
  <c r="H111" i="1"/>
  <c r="H71" i="1"/>
  <c r="H70" i="1"/>
  <c r="H69" i="1"/>
  <c r="H68" i="1"/>
  <c r="H67" i="1"/>
  <c r="H66" i="1"/>
  <c r="H58" i="1"/>
  <c r="H57" i="1"/>
  <c r="H56" i="1"/>
  <c r="H55" i="1"/>
  <c r="H54" i="1"/>
  <c r="H53" i="1"/>
  <c r="H49" i="1"/>
  <c r="H48" i="1"/>
  <c r="H47" i="1"/>
  <c r="H35" i="1"/>
  <c r="H29" i="1"/>
  <c r="H23" i="1"/>
  <c r="H11" i="1"/>
  <c r="H8" i="1" l="1"/>
</calcChain>
</file>

<file path=xl/sharedStrings.xml><?xml version="1.0" encoding="utf-8"?>
<sst xmlns="http://schemas.openxmlformats.org/spreadsheetml/2006/main" count="8306" uniqueCount="372">
  <si>
    <t>CULMINACIÓN Y REPOTENCIACIÓN DE LA “CONSTRUCCIÓN DE LA UNIDAD DEL MILENIO TIPOLOGÍA MAYOR “NARANJITO”, UBICADA EN LA PARROQUIA NARANJITO, CANTÓN NARANJITO , PROVINCIA DE GUAYAS”</t>
  </si>
  <si>
    <t>RUBRO</t>
  </si>
  <si>
    <t>ITEM</t>
  </si>
  <si>
    <t>DESCRIPCIÓN</t>
  </si>
  <si>
    <t>UNIDAD</t>
  </si>
  <si>
    <t>CANTIDAD</t>
  </si>
  <si>
    <t>P. UNIT.</t>
  </si>
  <si>
    <t>TOTAL</t>
  </si>
  <si>
    <t>UNIDAD EDUCATIVA DEL MILENIO NARANJITO</t>
  </si>
  <si>
    <t xml:space="preserve">Bloque 12 Aulas A:                              </t>
  </si>
  <si>
    <t>INSTALACIONES MECÁNICAS</t>
  </si>
  <si>
    <t>CL-01</t>
  </si>
  <si>
    <t>Extractor de Baño de 100 cfm, 110V /1F /60HZ.</t>
  </si>
  <si>
    <t>u</t>
  </si>
  <si>
    <t>CL-02</t>
  </si>
  <si>
    <t>Louver de 6" x 6" acero galvanizado con malla antipajaros</t>
  </si>
  <si>
    <t>CL-03</t>
  </si>
  <si>
    <t>Ventilador de tumbado 48", 3 velocidades; 60 W 110/1/60, incluye control</t>
  </si>
  <si>
    <t>CL-04</t>
  </si>
  <si>
    <t>Tubería de PVC tipo "B" 110mm, incluye accesorios</t>
  </si>
  <si>
    <t>m</t>
  </si>
  <si>
    <t>Bloque 12 Aulas B:</t>
  </si>
  <si>
    <t>CL-05</t>
  </si>
  <si>
    <t>CL-06</t>
  </si>
  <si>
    <t>CL-07</t>
  </si>
  <si>
    <t>CL-08</t>
  </si>
  <si>
    <t>Bloque Educación inicial A</t>
  </si>
  <si>
    <t>CL-09</t>
  </si>
  <si>
    <t>CL-10</t>
  </si>
  <si>
    <t>CL-11</t>
  </si>
  <si>
    <t>CL-12</t>
  </si>
  <si>
    <t>Bloque Educación inicial B</t>
  </si>
  <si>
    <t>CL-13</t>
  </si>
  <si>
    <t>CL-14</t>
  </si>
  <si>
    <t>CL-15</t>
  </si>
  <si>
    <t>CL-16</t>
  </si>
  <si>
    <t>Bloque Educación inicial C</t>
  </si>
  <si>
    <t>CL-17</t>
  </si>
  <si>
    <t>CL-18</t>
  </si>
  <si>
    <t>CL-19</t>
  </si>
  <si>
    <t>CL-20</t>
  </si>
  <si>
    <t>Bloque Sala de Profesores</t>
  </si>
  <si>
    <t>CL-21</t>
  </si>
  <si>
    <t>CL-22</t>
  </si>
  <si>
    <t>Unidad evaporadora tipo cassette 4 vías capacidad: 18.000 Btu/h Refrigerante: R-410 Ecológico, INVERTER,  Servicio eléctrico: 220/1/60. Incluye CONDENSADORA</t>
  </si>
  <si>
    <t>CL-23</t>
  </si>
  <si>
    <t>Unidad evaporadora tipo cassette 4 vías capacidad: 12.000 Btu/h Refrigerante: R-410 Ecológico, INVERTER, Servicio eléctrico: 220/1/60. incluye condensadora</t>
  </si>
  <si>
    <t>CL-24</t>
  </si>
  <si>
    <t>Tubo de cobre flexible tipo ACR  1/4" incluye aislamiento, uso en refrigeración</t>
  </si>
  <si>
    <t>CL-25</t>
  </si>
  <si>
    <t>Tubo de cobre flexible tipo ACR  3/8" incluye aislamiento, uso en refrigeración</t>
  </si>
  <si>
    <t>CL-26</t>
  </si>
  <si>
    <t>Tubo de cobre flexible tipo ACR  5/8" incluye aislamiento, uso en refrigeración</t>
  </si>
  <si>
    <t>CL-27</t>
  </si>
  <si>
    <t>Termostato digital programable de una etapa</t>
  </si>
  <si>
    <t>CL-28</t>
  </si>
  <si>
    <t>Gas refrigerante R-410A</t>
  </si>
  <si>
    <t>lb</t>
  </si>
  <si>
    <t>CL-29</t>
  </si>
  <si>
    <t>Tubería de drenaje de 25mm, incluye accesorios</t>
  </si>
  <si>
    <t xml:space="preserve">Bloque de Laboratorios de química y física </t>
  </si>
  <si>
    <t>CL-30</t>
  </si>
  <si>
    <t>Ventilador extracción tipo hongo, descarga vertical caudal: 1000 Cfm, @0,70", incluye botonera de accionamiento</t>
  </si>
  <si>
    <t>CL-31</t>
  </si>
  <si>
    <t>Ventilador de doble oido, centrífugo de suministro tipo caja caudal: 1200 Cfm, @1.5" Motor:  1 HP: 220/1/60 Incluye: Base metálica, bandas, poleas, materiales, accesorios</t>
  </si>
  <si>
    <t>CL-32</t>
  </si>
  <si>
    <t>Difusor de suministro 4 vías de 8"x 8" con caja y damper</t>
  </si>
  <si>
    <t>CL-33</t>
  </si>
  <si>
    <t>CL-34</t>
  </si>
  <si>
    <t>Rejilla de Extracción 10"x6” incluye caja de acoples</t>
  </si>
  <si>
    <t>CL-35</t>
  </si>
  <si>
    <t>Ducto de tol galvanizado sin aislamiento</t>
  </si>
  <si>
    <t>kg</t>
  </si>
  <si>
    <t>CL-36</t>
  </si>
  <si>
    <t xml:space="preserve">Ducto de tol galvanizado con aislamiento de lana de vidrio </t>
  </si>
  <si>
    <t>CL-37</t>
  </si>
  <si>
    <t>Desmontaje y almacenamiento de ductos existentes en obra</t>
  </si>
  <si>
    <t>CL-38</t>
  </si>
  <si>
    <t>Derrocamiento manual de losa de hormigón armado (e=20cm)</t>
  </si>
  <si>
    <t>m2</t>
  </si>
  <si>
    <t>INSTALACIONES DE GAS</t>
  </si>
  <si>
    <t>CL-39</t>
  </si>
  <si>
    <t>Centralina de gas (GLP) de dos cilindros de 45 kg (incluye tanques)</t>
  </si>
  <si>
    <t>CL-40</t>
  </si>
  <si>
    <t>Tubería de cobre  tipo L 1/2", incluye accesorios de instalación</t>
  </si>
  <si>
    <t>Bloque de Laboratorios de tecnología e idiomas</t>
  </si>
  <si>
    <t>CL-41</t>
  </si>
  <si>
    <t>Unidad evaporadora tipo cassette 4 vías capacidad: 36.000 Btu/h Refrigerante: R-410 Ecológico, INVERTER, Servicio eléctrico: 220/1/60. Incluye CONDENSADORA</t>
  </si>
  <si>
    <t>CL-42</t>
  </si>
  <si>
    <t>Unidad consola Piso-Techo de 36000 btu/h, r410a, inverter, 208-220V/1ph/60Hz, incluye condensadora, bomba de condensado, arranque y puesta en marcha</t>
  </si>
  <si>
    <t>CL-43</t>
  </si>
  <si>
    <t>CL-44</t>
  </si>
  <si>
    <t>CL-45</t>
  </si>
  <si>
    <t>CL-46</t>
  </si>
  <si>
    <t>Bloque Administración</t>
  </si>
  <si>
    <t>CL-47</t>
  </si>
  <si>
    <t>CL-48</t>
  </si>
  <si>
    <t>CL-49</t>
  </si>
  <si>
    <t>CL-50</t>
  </si>
  <si>
    <t>CL-51</t>
  </si>
  <si>
    <t>CL-52</t>
  </si>
  <si>
    <t>CL-53</t>
  </si>
  <si>
    <t>CL-54</t>
  </si>
  <si>
    <t>CL-55</t>
  </si>
  <si>
    <t>Bloque sala de uso múltiple - comedor</t>
  </si>
  <si>
    <t>CL-57</t>
  </si>
  <si>
    <t>Ventilador extracción tipo hongo, descarga vertical caudal: 1200 Cfm @ 0.5" Motor: 1/2 HP: 220/2/60 Incluye: Base metálica, bandas, poleas, materiales, accesorios</t>
  </si>
  <si>
    <t>CL-58</t>
  </si>
  <si>
    <t>Campana de extracción compensada en acero Inoxidable, mate de dimensiones 1.00m x 1.60m x 0.40m. Incluye filtros atrapa grasa y luminaria</t>
  </si>
  <si>
    <t>CL-59</t>
  </si>
  <si>
    <t>Ventilador centrífugo tipo hongo caudal: 800 Cfm, @0.40" Motor: 1/4 HP: 220/1/60  Incluye: Base metálica, bandas, poleas, materiales, accesorios</t>
  </si>
  <si>
    <t>CL-60</t>
  </si>
  <si>
    <t>CL-61</t>
  </si>
  <si>
    <t>CL-62</t>
  </si>
  <si>
    <t>Manga Flexible diam. 4" con aislamiento</t>
  </si>
  <si>
    <t>CL-63</t>
  </si>
  <si>
    <t>Rejilla de Extracción 6"x6”  incluye caja de acoples</t>
  </si>
  <si>
    <t>CL-64</t>
  </si>
  <si>
    <t>Rejilla de Extracción 8"x8”  incluye caja de acoples</t>
  </si>
  <si>
    <t>CL-65</t>
  </si>
  <si>
    <t>Difusor de suministro 4 vías de 12"x 12" con caja y damper</t>
  </si>
  <si>
    <t>CL-66</t>
  </si>
  <si>
    <t>CL-67</t>
  </si>
  <si>
    <t>Rejilla de Extracción 24"x18” incluye caja de acoples y damper</t>
  </si>
  <si>
    <t>CL-68</t>
  </si>
  <si>
    <t>Louver de 20" x 18" acero galvanizado con malla antipajaros</t>
  </si>
  <si>
    <t>CL-69</t>
  </si>
  <si>
    <t>CL-70</t>
  </si>
  <si>
    <t>Louver de 10" x 8" acero galvanizado con malla antipajaros</t>
  </si>
  <si>
    <t>CL-71</t>
  </si>
  <si>
    <t>Unidad tipo paquete de 150.000 Btu/h; R 410A; 220v/3PH/60Hz, incluye filtro 30%</t>
  </si>
  <si>
    <t>CL-72</t>
  </si>
  <si>
    <t>Ventilador centrífugo de extracción en línea caudal: 300 Cfm, @0,25" Motor: 1/4 HP: 110/1/60 Incluye: Base metálica, bandas, poleas, materiales, accesorios</t>
  </si>
  <si>
    <t>CL-73</t>
  </si>
  <si>
    <t>CL-74</t>
  </si>
  <si>
    <t>CL-75</t>
  </si>
  <si>
    <t xml:space="preserve">Centralina de gas (GLP) de tres cilindros de 45 kg (incluye tanques) </t>
  </si>
  <si>
    <t>CL-76</t>
  </si>
  <si>
    <t>Bloque de bar</t>
  </si>
  <si>
    <t>CL-77</t>
  </si>
  <si>
    <t>Bloque vestidor - bodega</t>
  </si>
  <si>
    <t>CL-78</t>
  </si>
  <si>
    <t>CL-79</t>
  </si>
  <si>
    <t>CL-80</t>
  </si>
  <si>
    <t>Bloque Biblioteca</t>
  </si>
  <si>
    <t>CL-81</t>
  </si>
  <si>
    <t>CL-82</t>
  </si>
  <si>
    <t>Ventilador centrífugo tipo hongo caudal: 600 Cfm, @0.75" Motor: 1/4 HP: 110/1/60 Incluye: Base metálica, bandas, poleas, materiales, accesorios</t>
  </si>
  <si>
    <t>CL-83</t>
  </si>
  <si>
    <t>CL-84</t>
  </si>
  <si>
    <t>CL-85</t>
  </si>
  <si>
    <t>CL-86</t>
  </si>
  <si>
    <t>CL-87</t>
  </si>
  <si>
    <t>CL-88</t>
  </si>
  <si>
    <t>CL-89</t>
  </si>
  <si>
    <t>CL-90</t>
  </si>
  <si>
    <t>Manga Flexible diam. 4" sin aislamiento</t>
  </si>
  <si>
    <t>CL-91</t>
  </si>
  <si>
    <t>CL-92</t>
  </si>
  <si>
    <t>CL-93</t>
  </si>
  <si>
    <t>CL-94</t>
  </si>
  <si>
    <t>CL-95</t>
  </si>
  <si>
    <t>Elaborado por:</t>
  </si>
  <si>
    <t>Ing. Telmo Rodríguez</t>
  </si>
  <si>
    <t>NOMBRE DEL OFERENTE:</t>
  </si>
  <si>
    <t>FORMULARIO No</t>
  </si>
  <si>
    <t xml:space="preserve"> ANALISIS DE PRECIOS UNITARIOS</t>
  </si>
  <si>
    <t>RUBRO:</t>
  </si>
  <si>
    <t>CODIGO:</t>
  </si>
  <si>
    <t>ESPECIFICACION:</t>
  </si>
  <si>
    <t>UNIDAD:</t>
  </si>
  <si>
    <t>A.- EQUIPO</t>
  </si>
  <si>
    <t>DESCRIPCION</t>
  </si>
  <si>
    <t>TARIFA</t>
  </si>
  <si>
    <t>COSTO/H</t>
  </si>
  <si>
    <t>HORAS/U</t>
  </si>
  <si>
    <t>COSTO</t>
  </si>
  <si>
    <t>Herramienta menor</t>
  </si>
  <si>
    <t>Andamios metálicos</t>
  </si>
  <si>
    <t/>
  </si>
  <si>
    <t>SUBTOTAL M:</t>
  </si>
  <si>
    <t>B.- MANO DE OBRA</t>
  </si>
  <si>
    <t>JORNAL/H</t>
  </si>
  <si>
    <t>Técnico Electromecánico de construcción (Estr. Oc. D2) - Mecánico</t>
  </si>
  <si>
    <t>Peón (Estr. Oc. E2)</t>
  </si>
  <si>
    <t>Inspector de obra (Estr. Oc. B3)</t>
  </si>
  <si>
    <t>SUBTOTAL N:</t>
  </si>
  <si>
    <t>C.- MATERIALES</t>
  </si>
  <si>
    <t xml:space="preserve"> </t>
  </si>
  <si>
    <t>COSTO/U</t>
  </si>
  <si>
    <t>SUBTOTAL O:</t>
  </si>
  <si>
    <t>D.- TRANSPORTE</t>
  </si>
  <si>
    <t>DMT</t>
  </si>
  <si>
    <t>SUBTOTAL P:</t>
  </si>
  <si>
    <t>TOTAL COSTO DIRECTO</t>
  </si>
  <si>
    <t>COSTO INDIRECTO</t>
  </si>
  <si>
    <t>UTILIDADES</t>
  </si>
  <si>
    <t>COSTO TOTAL DEL RUBRO</t>
  </si>
  <si>
    <t>VALOR PROPUESTO</t>
  </si>
  <si>
    <t>Ventilador de tumbado 48", 3 velocidades; 86 W 110/1/60, incluye control</t>
  </si>
  <si>
    <t>Ventilador de tumbado 48", 3 velocidades; 86 W 110/1/60, incluye control y accesorios de anclaje</t>
  </si>
  <si>
    <t>Bomba de vacío más manómetros</t>
  </si>
  <si>
    <t>Soldadora oxiacetilénica</t>
  </si>
  <si>
    <t>Maestro soldador especializado (En Construcción - Estr. Oc. C1)</t>
  </si>
  <si>
    <t>Unidad evaporadora tipo cassette 4 vías capacidad: 18.000 Btu/h Refrigerante: R-410 Ecológico INVERTER, Servicio eléctrico: 220/1/60. Incluye CONDENSADORA</t>
  </si>
  <si>
    <t>Soldadura de plata al 15% - 60 varillas equivale a 1 kg</t>
  </si>
  <si>
    <t xml:space="preserve">Desague plástico y sifón </t>
  </si>
  <si>
    <t>Base metálica para condensador</t>
  </si>
  <si>
    <t>Unidad evaporadora tipo cassette 4 vías capacidad: 12.000 Btu/h Refrigerante: R-410 Ecológico, INVERTER, Servicio eléctrico: 220/1/60. Incluye CONDENSADORA</t>
  </si>
  <si>
    <t>Unidad evaporadora tipo cassette 4 vías capacidad: 12.000 Btu/h Refrigerante: R-410 Ecológico INVERTER, Servicio eléctrico: 220/1/60. Incluye CONDENSADORA</t>
  </si>
  <si>
    <t>Tubo de cobre flexible tipo   ACR  1/4" Rollo 15m.</t>
  </si>
  <si>
    <t xml:space="preserve">Unión de cobre 1/4" </t>
  </si>
  <si>
    <t>Aislamiento elastomérico EPDM  1/4"x1/2"  2mt.</t>
  </si>
  <si>
    <t>Cinta de aluminio reforzada 3´x50yds (rollo)</t>
  </si>
  <si>
    <t>Tanque nitrógeno 9m3</t>
  </si>
  <si>
    <t>Tubo de cobre flexible tipo   ACR  3/8" Rollo 15m.</t>
  </si>
  <si>
    <t xml:space="preserve">Unión de cobre 3/8" </t>
  </si>
  <si>
    <t>Aislamiento elastomérico EPDM  3/8"x1/2"  2mt.</t>
  </si>
  <si>
    <t>Tubo de cobre flexible tipo   ACR  5/8" Rollo 15m.</t>
  </si>
  <si>
    <t>Unión de cobre 5/8"</t>
  </si>
  <si>
    <t>Aislamiento elastomérico EPDM  5/8"x1/2"  2mt.</t>
  </si>
  <si>
    <t>Termostato digital programable de una etapa, incluye protector plástico</t>
  </si>
  <si>
    <t xml:space="preserve">Cable concéntrico AWG 3x18, SJT temperatura 60°C, tensión nominal 600v </t>
  </si>
  <si>
    <t>Protector plástico para termostato</t>
  </si>
  <si>
    <t>Tubería de drenaje de 25mm, incluye accesorios y aislamiento</t>
  </si>
  <si>
    <t>Escalera telescópica</t>
  </si>
  <si>
    <t>Plomero (Estr. Oc. D2)</t>
  </si>
  <si>
    <t>Tubo de PVC  25mm"x 3 m</t>
  </si>
  <si>
    <t>Codo PVC 25mm X 90° EC</t>
  </si>
  <si>
    <t>Tee PVC 25 mm  EC</t>
  </si>
  <si>
    <t>Suelda líquida de PVC</t>
  </si>
  <si>
    <t>gal</t>
  </si>
  <si>
    <t>Limpiador de PVC</t>
  </si>
  <si>
    <t>Aislamiento térmico para Tubería diam 1"x2mt (condensado)</t>
  </si>
  <si>
    <t>Ventilador centrífugo tipo hongo caudal: 1000 Cfm, @0.70" Motor: 1/4 HP: 220/1/60  Incluye: Base metálica, bandas, poleas, materiales, accesorios</t>
  </si>
  <si>
    <t>Material eléctrico aislante</t>
  </si>
  <si>
    <t>Transmisión - Poleas y bandas (&lt;5HP)</t>
  </si>
  <si>
    <t>Motor eléctrico 
Potencia: 1/4HP 
Servicio: 220V/60Hz/1Ph</t>
  </si>
  <si>
    <t>Base metálica para hongos, incluye accesorios</t>
  </si>
  <si>
    <t>Ventilador centrífugo de suministro tipo caja caudal: 1200 cfm, @1.5", incluye botonera de accionamiento y filtro</t>
  </si>
  <si>
    <t>Motor eléctrico 
Potencia: 1.0HP 
Servicio: 220V/60Hz/1Ph</t>
  </si>
  <si>
    <t>Base metálica para equipo de ventilación mecánica</t>
  </si>
  <si>
    <t>Caja metálica  para equipo de ventilación mecánica</t>
  </si>
  <si>
    <t>Difusor de suministro 4 vías de 8"x 8"</t>
  </si>
  <si>
    <t>Caja de acople de 8"x8"</t>
  </si>
  <si>
    <t>Damper Manual de Regulación, 8"x8"</t>
  </si>
  <si>
    <t>Tornillo</t>
  </si>
  <si>
    <t xml:space="preserve">Rejilla de Extracción 10"x6” </t>
  </si>
  <si>
    <t>Caja de acople de 10"x6"</t>
  </si>
  <si>
    <t>Cortadora-dobladora (manual)</t>
  </si>
  <si>
    <t>Cizalla para hierro redondo</t>
  </si>
  <si>
    <t>Hojalatero (Estr. Oc. D2)</t>
  </si>
  <si>
    <t>Ducto de tol galvanizado sin aislamiento térmico, fabricado bajo norma SMACNA, incluye soportes</t>
  </si>
  <si>
    <t xml:space="preserve">Ducto de tol galvanizado a la intemperie </t>
  </si>
  <si>
    <t>Ducto de tol galvanizado sin aislamiento térmico, a la intemperie (cemento asfáltico), fabricado bajo norma SMACNA (ENCHAQUETADO), incluye soportes</t>
  </si>
  <si>
    <t>RUBRO TOMADO DE OTRA UE</t>
  </si>
  <si>
    <t>Amoladora eléctrica</t>
  </si>
  <si>
    <t>Técnico Electromecánico de construcción (Estr. Oc. D2)</t>
  </si>
  <si>
    <t>Kg</t>
  </si>
  <si>
    <t>Centralina de gas (GLP) de dos cilindros de 45 kg (incluye tanques y detectores de GLP)</t>
  </si>
  <si>
    <t>Roscadora eléctrica</t>
  </si>
  <si>
    <t>Tanque de  GLP de 45kg</t>
  </si>
  <si>
    <t xml:space="preserve">Válvula Bola BR  roscada de 1/2" </t>
  </si>
  <si>
    <t xml:space="preserve">Válvula Bola BR  roscada de 1" </t>
  </si>
  <si>
    <t>Válvula de seguridad de 1"</t>
  </si>
  <si>
    <t>Electroválvula de Corte Automático</t>
  </si>
  <si>
    <t>Sensor/Detector de GLP</t>
  </si>
  <si>
    <t>Regulador de baja presión de GLP / 1era etapa</t>
  </si>
  <si>
    <t>Regulador de baja presión de GLP / 2da etapa</t>
  </si>
  <si>
    <t>Centralina de GLP para 2 tanques, incluye mangueras con conexiones prensadas (inox)  1/2", adaptadores y válvulas para tanque</t>
  </si>
  <si>
    <t>Manómetro 0-200 psi dial 2"</t>
  </si>
  <si>
    <t>Manómetro 0-60 psi dial 2"</t>
  </si>
  <si>
    <t>Tubo Cu Tipo L 1/2” 6 mts</t>
  </si>
  <si>
    <t>Universal HN de 1/2"</t>
  </si>
  <si>
    <t>Neplo HN corrido 1/2"</t>
  </si>
  <si>
    <t xml:space="preserve">Tee E/R HN 1/2" </t>
  </si>
  <si>
    <t>Codo HN Roscado  90°  de 1/2"</t>
  </si>
  <si>
    <t>Polímero sellador de juntas</t>
  </si>
  <si>
    <t>Sellador de roscas</t>
  </si>
  <si>
    <t>Punto de GLP. Incluye válvula de Bola BR roscada de 1/2" de 1/4 de vuelta, acople y 1,5 m de maguera de 5/16" para GLP</t>
  </si>
  <si>
    <t>z</t>
  </si>
  <si>
    <t>Bomba manual, mas manómetro y accesorios</t>
  </si>
  <si>
    <t>Unión de cobre 1/2"</t>
  </si>
  <si>
    <t>Codo de cobre SO-SO  1/2" x 90°</t>
  </si>
  <si>
    <t>Unidad evaporadora tipo cassette 4 vías capacidad: 36.000 Btu/h Refrigerante: R-410 Ecológico, INVERTER, Servicio eléctrico: 220/1/60. Incluye CONDENSDORA, pernos y accesorios de anclaje</t>
  </si>
  <si>
    <t>Unidad split consola de pared  inverter de 36.000 BTU/H, R-410a, 220/1/60, incluye condensadora, soporte, accesorios, bomba de condensado, arranque y puesta en marcha</t>
  </si>
  <si>
    <t xml:space="preserve">Unidad split consola de pared INVERTER de 36.000 BTU/H, R-410a, 220/1/60, incluye  condensadora, accesorios </t>
  </si>
  <si>
    <t>Bomba de Condensado 220V/1/60 para equipos de aire acondicionado</t>
  </si>
  <si>
    <t>Soporte metálico.</t>
  </si>
  <si>
    <t>Ventilador extracción tipo hongo, descarga vertical caudal: 1200 Cfm @ 0.5", incluye botonera de accionamiento</t>
  </si>
  <si>
    <t>Motor eléctrico 
Potencia: 1/2HP 
Servicio: 220V/60Hz/1Ph</t>
  </si>
  <si>
    <t>Campana de extracción en acero Inoxidable, mate de dimensiones 1.00m x 1.60m x 0.40m. Incluye filtros atrapa grasa y luminaria</t>
  </si>
  <si>
    <t>Campana de extracción en acero inoxidable, mate de dimensiones 1.00m x 1.60m x 0.40m. Incluye filtros atrapa grasa y luminaria y accesorios</t>
  </si>
  <si>
    <t xml:space="preserve">Ventilador centrífugo tipo hongo caudal: 800 Cfm, @0.40", incluye botonera de accionamiento </t>
  </si>
  <si>
    <t xml:space="preserve">Rejilla de Extracción 6"x6” </t>
  </si>
  <si>
    <t>Caja de acople de 6"x6"</t>
  </si>
  <si>
    <t xml:space="preserve">Rejilla de Extracción 8"x8” </t>
  </si>
  <si>
    <t>Ventilador centrífugo de extracción en línea caudal: 300 Cfm, @0,25"</t>
  </si>
  <si>
    <t xml:space="preserve">Pernos y accesorios de anclaje </t>
  </si>
  <si>
    <t xml:space="preserve">Centralina de gas (GLP) de tres cilindros de 45 kg (incluye tanques y detector de GLP) </t>
  </si>
  <si>
    <t>Centralina de GLP para 3 tanques, incluye mangueras con conexiones prensadas (inox)  1/2", adaptadores y válvulas para tanque</t>
  </si>
  <si>
    <t>Ventilador extracción tipo hongo, descarga vertical, caudal: 600 Cfm @0.75", Motor: 1/4 HP, 220/1/60. Incluye: Base metálica, bandas, poleas, materiales, accesorios y botonera de accionamiento</t>
  </si>
  <si>
    <t xml:space="preserve">Ventilador centrífugo tipo hongo caudal: 600 Cfm, @0.75", incluye botonera de accionamiento </t>
  </si>
  <si>
    <t>Manga flexible diam. 4" sin aislamiento</t>
  </si>
  <si>
    <t>Alambre galv. #18</t>
  </si>
  <si>
    <t>Ventilador de tumbado 36", 3 velocidades; 86 W 110/1/60, incluye control</t>
  </si>
  <si>
    <t>RUBRO NUEVO</t>
  </si>
  <si>
    <t>CANTIDAD: 9</t>
  </si>
  <si>
    <t>ADMINISTRACIÓN</t>
  </si>
  <si>
    <t>Ventilador de tumbado 36", 3 velocidades; 86 W 110/1/60, incluye control y accesorios de anclaje</t>
  </si>
  <si>
    <t>Ventilador de tumbado 56", 3 velocidades; 86 W 110/1/60, incluye control</t>
  </si>
  <si>
    <t>CANTIDAD: 8</t>
  </si>
  <si>
    <t>COMEDOR</t>
  </si>
  <si>
    <t>Ventilador de tumbado 56", 3 velocidades; 86 W 110/1/60, incluye control y accesorios de anclaje</t>
  </si>
  <si>
    <t>RUBRO HIDROSANITARIO</t>
  </si>
  <si>
    <t>JORNADAS:</t>
  </si>
  <si>
    <t>RENDIMIENTO:</t>
  </si>
  <si>
    <t>Bomba eléctrica de agua 1 Hp</t>
  </si>
  <si>
    <t>Tubo PVC 110 mm x 3 m desagüe</t>
  </si>
  <si>
    <t>Codo desagüe PVC INY 110mm x 45° EC</t>
  </si>
  <si>
    <t>Yee PVC desagüe EC 110 mm</t>
  </si>
  <si>
    <t>Soldadura líquida de tubería PVC</t>
  </si>
  <si>
    <t>Bleris 0.56-0.63 kg/cm2</t>
  </si>
  <si>
    <t>Agua</t>
  </si>
  <si>
    <t>m3</t>
  </si>
  <si>
    <t>RUBRO CIVIL</t>
  </si>
  <si>
    <t>ELIMINAR RUBRO</t>
  </si>
  <si>
    <t>MTOP</t>
  </si>
  <si>
    <t xml:space="preserve"> ANÁLISIS DE PRECIOS UNITARIOS </t>
  </si>
  <si>
    <t>PROYECTO :</t>
  </si>
  <si>
    <t>UEM NARANJITO</t>
  </si>
  <si>
    <t>INGENIERIA MECÁNICA</t>
  </si>
  <si>
    <t>RUBRO   :</t>
  </si>
  <si>
    <t xml:space="preserve">UNIDAD : </t>
  </si>
  <si>
    <t>KG</t>
  </si>
  <si>
    <t>ITEM        :</t>
  </si>
  <si>
    <t xml:space="preserve">FECHA   : </t>
  </si>
  <si>
    <t>QUITO, NOVIEMBRE 2022</t>
  </si>
  <si>
    <t xml:space="preserve">ESPECIFICACIONES: </t>
  </si>
  <si>
    <t>EQUIPO DESCRIPCIÓN</t>
  </si>
  <si>
    <t xml:space="preserve">CANTIDAD </t>
  </si>
  <si>
    <t xml:space="preserve">TARIFA </t>
  </si>
  <si>
    <t>COSTO HORA</t>
  </si>
  <si>
    <t>RENDIMIENTO</t>
  </si>
  <si>
    <t xml:space="preserve">Herramienta Menor </t>
  </si>
  <si>
    <t>Seguridad Industrial</t>
  </si>
  <si>
    <t>SUBTOTAL M</t>
  </si>
  <si>
    <t>MANO DE OBRA</t>
  </si>
  <si>
    <t>Hojalatero D2</t>
  </si>
  <si>
    <t>Peón E2</t>
  </si>
  <si>
    <t>Inspector de Obra B3</t>
  </si>
  <si>
    <t>SUBTOTAL N</t>
  </si>
  <si>
    <t>MATERIALES
DESCRIPCIÓN</t>
  </si>
  <si>
    <t>PRECIO UNIT.</t>
  </si>
  <si>
    <t>SUBTOTAL O</t>
  </si>
  <si>
    <t>TRANSPORTE
DESCRIPCIÓN</t>
  </si>
  <si>
    <t>SUBTOTAL P</t>
  </si>
  <si>
    <t>TOTAL COSTO DIRECTO (M+N+O+P)</t>
  </si>
  <si>
    <t>INDIRECTOS Y UTILIDADES(%)</t>
  </si>
  <si>
    <t>OTROS INDIRECTOS(%)</t>
  </si>
  <si>
    <t>VALOR UNITARIO</t>
  </si>
  <si>
    <t>NOTA: ESTOS PRECIOS NO INCLUYEN IVA</t>
  </si>
  <si>
    <t>M2</t>
  </si>
  <si>
    <t>Andamio metálico</t>
  </si>
  <si>
    <t>Equipo de seguridad en altura</t>
  </si>
  <si>
    <t>Taladro percutor potencia 650w</t>
  </si>
  <si>
    <t>Martillo neumático</t>
  </si>
  <si>
    <t>Albanil D2</t>
  </si>
  <si>
    <t>Disco de corte metal 9X1/8X7/8 plg</t>
  </si>
  <si>
    <t>U</t>
  </si>
  <si>
    <t>Disco de corte piedra/hormigon 9X1/8X7/8 plg</t>
  </si>
  <si>
    <t>Saco de Yute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</si>
</sst>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$&quot;#,##0.00_);[Red]\(&quot;$&quot;#,##0.00\)"/>
    <numFmt numFmtId="165" formatCode="_ &quot;$&quot;* #,##0.00_ ;_ &quot;$&quot;* \-#,##0.00_ ;_ &quot;$&quot;* &quot;-&quot;??_ ;_ @_ "/>
    <numFmt numFmtId="166" formatCode="_ * #,##0.00_ ;_ * \-#,##0.00_ ;_ * &quot;-&quot;??_ ;_ @_ "/>
    <numFmt numFmtId="167" formatCode="_(* #,##0.00_);_(* \(#,##0.00\);_(* &quot;-&quot;??_);_(@_)"/>
    <numFmt numFmtId="168" formatCode="&quot;$&quot;#,##0.00"/>
    <numFmt numFmtId="169" formatCode="_(&quot;$&quot;* #,##0.00_);_(&quot;$&quot;* \(#,##0.00\);_(&quot;$&quot;* &quot;-&quot;??_);_(@_)"/>
    <numFmt numFmtId="170" formatCode="###,##0.00"/>
    <numFmt numFmtId="171" formatCode="0.0"/>
    <numFmt numFmtId="172" formatCode="#,##0.000"/>
    <numFmt numFmtId="173" formatCode="0.0000"/>
    <numFmt numFmtId="174" formatCode="0.0%"/>
    <numFmt numFmtId="175" formatCode="#,##0.0000"/>
    <numFmt numFmtId="176" formatCode="#,##0.00000"/>
    <numFmt numFmtId="177" formatCode="#,##0.00000_);\(#,##0.00000\)"/>
    <numFmt numFmtId="178" formatCode="_([$$-300A]\ * #,##0.00000_);_([$$-300A]\ * \(#,##0.00000\);_([$$-300A]\ * &quot;-&quot;?????_);_(@_)"/>
  </numFmts>
  <fonts count="1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A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" fillId="0" borderId="0"/>
    <xf numFmtId="9" fontId="5" fillId="0" borderId="0" applyFont="0" applyFill="0" applyBorder="0" applyAlignment="0" applyProtection="0"/>
  </cellStyleXfs>
  <cellXfs count="246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65" fontId="2" fillId="0" borderId="1" xfId="3" applyFont="1" applyFill="1" applyBorder="1" applyAlignment="1">
      <alignment horizontal="right" vertical="center"/>
    </xf>
    <xf numFmtId="0" fontId="6" fillId="0" borderId="1" xfId="0" applyFont="1" applyBorder="1" applyAlignment="1" applyProtection="1">
      <alignment horizontal="center"/>
      <protection locked="0"/>
    </xf>
    <xf numFmtId="0" fontId="2" fillId="0" borderId="1" xfId="5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right" vertic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2" fontId="1" fillId="0" borderId="2" xfId="0" applyNumberFormat="1" applyFont="1" applyBorder="1" applyAlignment="1" applyProtection="1">
      <alignment horizontal="center" vertical="center" wrapText="1"/>
      <protection locked="0"/>
    </xf>
    <xf numFmtId="165" fontId="1" fillId="0" borderId="2" xfId="3" applyFont="1" applyFill="1" applyBorder="1" applyAlignment="1" applyProtection="1">
      <alignment horizontal="center" vertical="center" wrapText="1"/>
      <protection locked="0"/>
    </xf>
    <xf numFmtId="165" fontId="2" fillId="0" borderId="1" xfId="3" applyFont="1" applyFill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0" fillId="0" borderId="0" xfId="0" applyNumberFormat="1"/>
    <xf numFmtId="0" fontId="4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5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165" fontId="1" fillId="0" borderId="10" xfId="3" applyFont="1" applyFill="1" applyBorder="1" applyAlignment="1" applyProtection="1">
      <alignment horizontal="center" vertical="center" wrapText="1"/>
      <protection locked="0"/>
    </xf>
    <xf numFmtId="2" fontId="2" fillId="0" borderId="11" xfId="0" applyNumberFormat="1" applyFont="1" applyBorder="1" applyAlignment="1">
      <alignment horizontal="center" vertical="center" wrapText="1"/>
    </xf>
    <xf numFmtId="165" fontId="1" fillId="0" borderId="12" xfId="3" applyFont="1" applyFill="1" applyBorder="1" applyAlignment="1">
      <alignment horizontal="right" vertical="center"/>
    </xf>
    <xf numFmtId="1" fontId="3" fillId="0" borderId="11" xfId="0" applyNumberFormat="1" applyFont="1" applyBorder="1" applyAlignment="1">
      <alignment horizontal="center" vertical="center" wrapText="1"/>
    </xf>
    <xf numFmtId="165" fontId="2" fillId="0" borderId="12" xfId="3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" fillId="0" borderId="11" xfId="2" applyNumberFormat="1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/>
    </xf>
    <xf numFmtId="0" fontId="6" fillId="6" borderId="14" xfId="0" applyFont="1" applyFill="1" applyBorder="1" applyAlignment="1" applyProtection="1">
      <alignment wrapText="1"/>
      <protection locked="0"/>
    </xf>
    <xf numFmtId="0" fontId="6" fillId="0" borderId="14" xfId="0" applyFont="1" applyBorder="1" applyAlignment="1" applyProtection="1">
      <alignment horizontal="center"/>
      <protection locked="0"/>
    </xf>
    <xf numFmtId="2" fontId="8" fillId="0" borderId="14" xfId="0" applyNumberFormat="1" applyFont="1" applyBorder="1" applyAlignment="1">
      <alignment horizontal="right" vertical="center"/>
    </xf>
    <xf numFmtId="0" fontId="1" fillId="7" borderId="1" xfId="0" applyFont="1" applyFill="1" applyBorder="1" applyAlignment="1">
      <alignment horizontal="left" vertical="center" wrapText="1"/>
    </xf>
    <xf numFmtId="165" fontId="6" fillId="0" borderId="1" xfId="3" applyFont="1" applyFill="1" applyBorder="1" applyAlignment="1" applyProtection="1">
      <alignment horizontal="right" vertical="center"/>
      <protection locked="0"/>
    </xf>
    <xf numFmtId="165" fontId="6" fillId="0" borderId="12" xfId="3" applyFont="1" applyFill="1" applyBorder="1" applyAlignment="1" applyProtection="1">
      <alignment horizontal="right" vertical="center"/>
      <protection locked="0"/>
    </xf>
    <xf numFmtId="165" fontId="6" fillId="0" borderId="14" xfId="3" applyFont="1" applyFill="1" applyBorder="1" applyAlignment="1" applyProtection="1">
      <alignment horizontal="right" vertical="center"/>
      <protection locked="0"/>
    </xf>
    <xf numFmtId="165" fontId="6" fillId="0" borderId="15" xfId="3" applyFont="1" applyFill="1" applyBorder="1" applyAlignment="1" applyProtection="1">
      <alignment horizontal="right" vertical="center"/>
      <protection locked="0"/>
    </xf>
    <xf numFmtId="0" fontId="0" fillId="6" borderId="0" xfId="0" applyFill="1"/>
    <xf numFmtId="0" fontId="9" fillId="0" borderId="0" xfId="0" applyFont="1" applyAlignment="1" applyProtection="1">
      <alignment horizontal="center"/>
      <protection hidden="1"/>
    </xf>
    <xf numFmtId="49" fontId="10" fillId="0" borderId="0" xfId="0" applyNumberFormat="1" applyFont="1" applyProtection="1">
      <protection hidden="1"/>
    </xf>
    <xf numFmtId="170" fontId="10" fillId="0" borderId="0" xfId="0" applyNumberFormat="1" applyFont="1" applyProtection="1">
      <protection hidden="1"/>
    </xf>
    <xf numFmtId="0" fontId="10" fillId="0" borderId="0" xfId="0" applyFont="1" applyProtection="1">
      <protection hidden="1"/>
    </xf>
    <xf numFmtId="49" fontId="9" fillId="0" borderId="0" xfId="0" applyNumberFormat="1" applyFont="1" applyAlignment="1" applyProtection="1">
      <alignment horizontal="centerContinuous" vertical="center" shrinkToFit="1"/>
      <protection hidden="1"/>
    </xf>
    <xf numFmtId="49" fontId="10" fillId="0" borderId="0" xfId="0" applyNumberFormat="1" applyFont="1" applyAlignment="1" applyProtection="1">
      <alignment horizontal="centerContinuous" vertical="center" shrinkToFit="1"/>
      <protection hidden="1"/>
    </xf>
    <xf numFmtId="170" fontId="10" fillId="0" borderId="0" xfId="0" applyNumberFormat="1" applyFont="1" applyAlignment="1" applyProtection="1">
      <alignment horizontal="centerContinuous" vertical="center" shrinkToFit="1"/>
      <protection hidden="1"/>
    </xf>
    <xf numFmtId="0" fontId="10" fillId="0" borderId="0" xfId="0" applyFont="1" applyAlignment="1" applyProtection="1">
      <alignment vertical="center"/>
      <protection hidden="1"/>
    </xf>
    <xf numFmtId="49" fontId="10" fillId="8" borderId="0" xfId="0" applyNumberFormat="1" applyFont="1" applyFill="1" applyAlignment="1" applyProtection="1">
      <alignment horizontal="left" vertical="center" shrinkToFit="1"/>
      <protection hidden="1"/>
    </xf>
    <xf numFmtId="0" fontId="10" fillId="8" borderId="0" xfId="0" applyFont="1" applyFill="1" applyAlignment="1" applyProtection="1">
      <alignment vertical="center"/>
      <protection hidden="1"/>
    </xf>
    <xf numFmtId="0" fontId="10" fillId="8" borderId="0" xfId="0" applyFont="1" applyFill="1" applyAlignment="1" applyProtection="1">
      <alignment vertical="center" wrapText="1"/>
      <protection hidden="1"/>
    </xf>
    <xf numFmtId="49" fontId="10" fillId="8" borderId="0" xfId="0" applyNumberFormat="1" applyFont="1" applyFill="1" applyAlignment="1" applyProtection="1">
      <alignment vertical="center"/>
      <protection hidden="1"/>
    </xf>
    <xf numFmtId="49" fontId="10" fillId="8" borderId="0" xfId="0" applyNumberFormat="1" applyFont="1" applyFill="1" applyAlignment="1" applyProtection="1">
      <alignment horizontal="left" vertical="center"/>
      <protection hidden="1"/>
    </xf>
    <xf numFmtId="49" fontId="10" fillId="8" borderId="0" xfId="0" applyNumberFormat="1" applyFont="1" applyFill="1" applyAlignment="1" applyProtection="1">
      <alignment vertical="center" wrapText="1"/>
      <protection hidden="1"/>
    </xf>
    <xf numFmtId="49" fontId="10" fillId="0" borderId="0" xfId="0" applyNumberFormat="1" applyFont="1" applyAlignment="1" applyProtection="1">
      <alignment vertical="center"/>
      <protection hidden="1"/>
    </xf>
    <xf numFmtId="170" fontId="10" fillId="0" borderId="0" xfId="0" applyNumberFormat="1" applyFont="1" applyAlignment="1" applyProtection="1">
      <alignment vertical="center"/>
      <protection hidden="1"/>
    </xf>
    <xf numFmtId="49" fontId="9" fillId="0" borderId="16" xfId="0" applyNumberFormat="1" applyFont="1" applyBorder="1" applyAlignment="1" applyProtection="1">
      <alignment vertical="center"/>
      <protection hidden="1"/>
    </xf>
    <xf numFmtId="49" fontId="9" fillId="0" borderId="17" xfId="0" applyNumberFormat="1" applyFont="1" applyBorder="1" applyAlignment="1" applyProtection="1">
      <alignment vertical="center"/>
      <protection hidden="1"/>
    </xf>
    <xf numFmtId="170" fontId="9" fillId="0" borderId="1" xfId="0" applyNumberFormat="1" applyFont="1" applyBorder="1" applyAlignment="1" applyProtection="1">
      <alignment horizontal="center" vertical="center"/>
      <protection hidden="1"/>
    </xf>
    <xf numFmtId="49" fontId="10" fillId="0" borderId="16" xfId="0" applyNumberFormat="1" applyFont="1" applyBorder="1" applyAlignment="1" applyProtection="1">
      <alignment vertical="center"/>
      <protection hidden="1"/>
    </xf>
    <xf numFmtId="49" fontId="10" fillId="0" borderId="17" xfId="0" applyNumberFormat="1" applyFont="1" applyBorder="1" applyAlignment="1" applyProtection="1">
      <alignment vertical="center"/>
      <protection hidden="1"/>
    </xf>
    <xf numFmtId="170" fontId="10" fillId="0" borderId="1" xfId="0" applyNumberFormat="1" applyFont="1" applyBorder="1" applyAlignment="1" applyProtection="1">
      <alignment horizontal="center" vertical="center"/>
      <protection hidden="1"/>
    </xf>
    <xf numFmtId="171" fontId="10" fillId="0" borderId="1" xfId="0" applyNumberFormat="1" applyFont="1" applyBorder="1" applyAlignment="1" applyProtection="1">
      <alignment horizontal="center" vertical="center"/>
      <protection hidden="1"/>
    </xf>
    <xf numFmtId="2" fontId="10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8" xfId="0" applyNumberFormat="1" applyFont="1" applyBorder="1" applyAlignment="1" applyProtection="1">
      <alignment vertical="center"/>
      <protection hidden="1"/>
    </xf>
    <xf numFmtId="49" fontId="10" fillId="0" borderId="18" xfId="0" applyNumberFormat="1" applyFont="1" applyBorder="1" applyAlignment="1" applyProtection="1">
      <alignment vertical="center"/>
      <protection hidden="1"/>
    </xf>
    <xf numFmtId="170" fontId="10" fillId="0" borderId="18" xfId="0" applyNumberFormat="1" applyFont="1" applyBorder="1" applyAlignment="1" applyProtection="1">
      <alignment horizontal="center" vertical="center"/>
      <protection hidden="1"/>
    </xf>
    <xf numFmtId="171" fontId="9" fillId="0" borderId="1" xfId="0" applyNumberFormat="1" applyFont="1" applyBorder="1" applyAlignment="1" applyProtection="1">
      <alignment horizontal="center" vertical="center"/>
      <protection hidden="1"/>
    </xf>
    <xf numFmtId="0" fontId="10" fillId="0" borderId="16" xfId="0" applyFont="1" applyBorder="1" applyAlignment="1" applyProtection="1">
      <alignment vertical="center"/>
      <protection hidden="1"/>
    </xf>
    <xf numFmtId="0" fontId="10" fillId="0" borderId="17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70" fontId="10" fillId="0" borderId="0" xfId="0" applyNumberFormat="1" applyFont="1" applyAlignment="1" applyProtection="1">
      <alignment horizontal="center" vertical="center"/>
      <protection hidden="1"/>
    </xf>
    <xf numFmtId="170" fontId="10" fillId="0" borderId="19" xfId="0" applyNumberFormat="1" applyFont="1" applyBorder="1" applyAlignment="1" applyProtection="1">
      <alignment vertical="center"/>
      <protection hidden="1"/>
    </xf>
    <xf numFmtId="170" fontId="9" fillId="0" borderId="19" xfId="0" applyNumberFormat="1" applyFont="1" applyBorder="1" applyAlignment="1" applyProtection="1">
      <alignment horizontal="center" vertical="center"/>
      <protection hidden="1"/>
    </xf>
    <xf numFmtId="170" fontId="10" fillId="0" borderId="19" xfId="0" applyNumberFormat="1" applyFont="1" applyBorder="1" applyAlignment="1" applyProtection="1">
      <alignment horizontal="center" vertical="center"/>
      <protection hidden="1"/>
    </xf>
    <xf numFmtId="172" fontId="10" fillId="0" borderId="1" xfId="0" applyNumberFormat="1" applyFont="1" applyBorder="1" applyAlignment="1" applyProtection="1">
      <alignment horizontal="center" vertical="center"/>
      <protection hidden="1"/>
    </xf>
    <xf numFmtId="49" fontId="10" fillId="0" borderId="16" xfId="0" applyNumberFormat="1" applyFont="1" applyBorder="1" applyAlignment="1" applyProtection="1">
      <alignment vertical="center" shrinkToFit="1"/>
      <protection hidden="1"/>
    </xf>
    <xf numFmtId="0" fontId="10" fillId="0" borderId="17" xfId="0" applyFont="1" applyBorder="1" applyAlignment="1" applyProtection="1">
      <alignment vertical="center" shrinkToFit="1"/>
      <protection hidden="1"/>
    </xf>
    <xf numFmtId="49" fontId="9" fillId="0" borderId="0" xfId="0" applyNumberFormat="1" applyFont="1" applyAlignment="1" applyProtection="1">
      <alignment vertical="center"/>
      <protection hidden="1"/>
    </xf>
    <xf numFmtId="170" fontId="9" fillId="0" borderId="1" xfId="0" applyNumberFormat="1" applyFont="1" applyBorder="1" applyAlignment="1" applyProtection="1">
      <alignment horizontal="right" vertical="center"/>
      <protection hidden="1"/>
    </xf>
    <xf numFmtId="0" fontId="10" fillId="0" borderId="19" xfId="0" applyFont="1" applyBorder="1" applyAlignment="1" applyProtection="1">
      <alignment horizontal="center" vertical="center"/>
      <protection hidden="1"/>
    </xf>
    <xf numFmtId="2" fontId="10" fillId="0" borderId="1" xfId="0" applyNumberFormat="1" applyFont="1" applyBorder="1" applyAlignment="1" applyProtection="1">
      <alignment horizontal="right" vertical="center"/>
      <protection hidden="1"/>
    </xf>
    <xf numFmtId="170" fontId="10" fillId="0" borderId="1" xfId="0" applyNumberFormat="1" applyFont="1" applyBorder="1" applyAlignment="1" applyProtection="1">
      <alignment horizontal="right" vertical="center"/>
      <protection hidden="1"/>
    </xf>
    <xf numFmtId="2" fontId="10" fillId="0" borderId="1" xfId="0" applyNumberFormat="1" applyFont="1" applyBorder="1" applyAlignment="1" applyProtection="1">
      <alignment vertical="center"/>
      <protection hidden="1"/>
    </xf>
    <xf numFmtId="173" fontId="10" fillId="0" borderId="1" xfId="0" applyNumberFormat="1" applyFont="1" applyBorder="1" applyAlignment="1" applyProtection="1">
      <alignment horizontal="right" vertical="center"/>
      <protection hidden="1"/>
    </xf>
    <xf numFmtId="170" fontId="10" fillId="0" borderId="1" xfId="0" applyNumberFormat="1" applyFont="1" applyBorder="1" applyAlignment="1" applyProtection="1">
      <alignment vertical="center"/>
      <protection hidden="1"/>
    </xf>
    <xf numFmtId="172" fontId="10" fillId="0" borderId="1" xfId="0" applyNumberFormat="1" applyFont="1" applyBorder="1" applyAlignment="1" applyProtection="1">
      <alignment vertical="center"/>
      <protection hidden="1"/>
    </xf>
    <xf numFmtId="170" fontId="10" fillId="0" borderId="18" xfId="0" applyNumberFormat="1" applyFont="1" applyBorder="1" applyAlignment="1" applyProtection="1">
      <alignment vertical="center"/>
      <protection hidden="1"/>
    </xf>
    <xf numFmtId="170" fontId="9" fillId="0" borderId="16" xfId="0" applyNumberFormat="1" applyFont="1" applyBorder="1" applyAlignment="1" applyProtection="1">
      <alignment vertical="center"/>
      <protection hidden="1"/>
    </xf>
    <xf numFmtId="170" fontId="10" fillId="0" borderId="17" xfId="0" applyNumberFormat="1" applyFont="1" applyBorder="1" applyAlignment="1" applyProtection="1">
      <alignment vertical="center"/>
      <protection hidden="1"/>
    </xf>
    <xf numFmtId="170" fontId="10" fillId="0" borderId="1" xfId="0" applyNumberFormat="1" applyFont="1" applyBorder="1" applyAlignment="1" applyProtection="1">
      <alignment vertical="center" shrinkToFit="1"/>
      <protection hidden="1"/>
    </xf>
    <xf numFmtId="174" fontId="10" fillId="0" borderId="19" xfId="0" applyNumberFormat="1" applyFont="1" applyBorder="1" applyAlignment="1" applyProtection="1">
      <alignment horizontal="center" vertical="center"/>
      <protection hidden="1"/>
    </xf>
    <xf numFmtId="170" fontId="9" fillId="0" borderId="1" xfId="0" applyNumberFormat="1" applyFont="1" applyBorder="1" applyAlignment="1" applyProtection="1">
      <alignment vertical="center" shrinkToFit="1"/>
      <protection hidden="1"/>
    </xf>
    <xf numFmtId="170" fontId="0" fillId="0" borderId="0" xfId="0" applyNumberFormat="1"/>
    <xf numFmtId="0" fontId="10" fillId="8" borderId="0" xfId="0" applyFont="1" applyFill="1" applyAlignment="1" applyProtection="1">
      <alignment horizontal="left" vertical="center"/>
      <protection hidden="1"/>
    </xf>
    <xf numFmtId="0" fontId="0" fillId="5" borderId="0" xfId="0" applyFill="1"/>
    <xf numFmtId="0" fontId="8" fillId="0" borderId="13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9" borderId="0" xfId="0" applyFill="1"/>
    <xf numFmtId="0" fontId="0" fillId="10" borderId="0" xfId="0" applyFill="1"/>
    <xf numFmtId="39" fontId="12" fillId="11" borderId="3" xfId="0" applyNumberFormat="1" applyFont="1" applyFill="1" applyBorder="1" applyAlignment="1">
      <alignment vertical="top"/>
    </xf>
    <xf numFmtId="175" fontId="11" fillId="11" borderId="4" xfId="0" applyNumberFormat="1" applyFont="1" applyFill="1" applyBorder="1" applyAlignment="1">
      <alignment vertical="top"/>
    </xf>
    <xf numFmtId="175" fontId="12" fillId="11" borderId="4" xfId="0" applyNumberFormat="1" applyFont="1" applyFill="1" applyBorder="1" applyAlignment="1">
      <alignment vertical="top"/>
    </xf>
    <xf numFmtId="175" fontId="11" fillId="0" borderId="5" xfId="0" applyNumberFormat="1" applyFont="1" applyBorder="1" applyAlignment="1">
      <alignment vertical="top"/>
    </xf>
    <xf numFmtId="39" fontId="12" fillId="0" borderId="6" xfId="0" applyNumberFormat="1" applyFont="1" applyBorder="1" applyAlignment="1">
      <alignment vertical="top"/>
    </xf>
    <xf numFmtId="175" fontId="11" fillId="0" borderId="7" xfId="0" applyNumberFormat="1" applyFont="1" applyBorder="1" applyAlignment="1">
      <alignment vertical="top"/>
    </xf>
    <xf numFmtId="175" fontId="12" fillId="11" borderId="7" xfId="0" applyNumberFormat="1" applyFont="1" applyFill="1" applyBorder="1" applyAlignment="1">
      <alignment vertical="top"/>
    </xf>
    <xf numFmtId="175" fontId="11" fillId="11" borderId="8" xfId="0" applyNumberFormat="1" applyFont="1" applyFill="1" applyBorder="1" applyAlignment="1">
      <alignment vertical="top"/>
    </xf>
    <xf numFmtId="0" fontId="11" fillId="11" borderId="3" xfId="0" applyFont="1" applyFill="1" applyBorder="1"/>
    <xf numFmtId="39" fontId="12" fillId="11" borderId="4" xfId="0" applyNumberFormat="1" applyFont="1" applyFill="1" applyBorder="1" applyAlignment="1">
      <alignment vertical="top"/>
    </xf>
    <xf numFmtId="175" fontId="11" fillId="11" borderId="5" xfId="0" applyNumberFormat="1" applyFont="1" applyFill="1" applyBorder="1" applyAlignment="1">
      <alignment vertical="top"/>
    </xf>
    <xf numFmtId="39" fontId="12" fillId="11" borderId="21" xfId="0" applyNumberFormat="1" applyFont="1" applyFill="1" applyBorder="1" applyAlignment="1">
      <alignment vertical="top"/>
    </xf>
    <xf numFmtId="175" fontId="11" fillId="11" borderId="0" xfId="0" applyNumberFormat="1" applyFont="1" applyFill="1" applyAlignment="1">
      <alignment vertical="top"/>
    </xf>
    <xf numFmtId="0" fontId="0" fillId="11" borderId="0" xfId="0" applyFill="1" applyAlignment="1">
      <alignment vertical="top"/>
    </xf>
    <xf numFmtId="0" fontId="0" fillId="11" borderId="20" xfId="0" applyFill="1" applyBorder="1" applyAlignment="1">
      <alignment vertical="top"/>
    </xf>
    <xf numFmtId="0" fontId="13" fillId="11" borderId="21" xfId="0" applyFont="1" applyFill="1" applyBorder="1" applyAlignment="1">
      <alignment vertical="top"/>
    </xf>
    <xf numFmtId="175" fontId="12" fillId="11" borderId="0" xfId="0" applyNumberFormat="1" applyFont="1" applyFill="1" applyAlignment="1">
      <alignment vertical="top"/>
    </xf>
    <xf numFmtId="39" fontId="12" fillId="11" borderId="21" xfId="0" applyNumberFormat="1" applyFont="1" applyFill="1" applyBorder="1" applyAlignment="1">
      <alignment horizontal="left" vertical="top"/>
    </xf>
    <xf numFmtId="175" fontId="12" fillId="11" borderId="0" xfId="0" applyNumberFormat="1" applyFont="1" applyFill="1" applyAlignment="1">
      <alignment horizontal="left" vertical="top"/>
    </xf>
    <xf numFmtId="0" fontId="13" fillId="11" borderId="20" xfId="0" applyFont="1" applyFill="1" applyBorder="1" applyAlignment="1">
      <alignment vertical="top"/>
    </xf>
    <xf numFmtId="0" fontId="13" fillId="0" borderId="21" xfId="0" applyFont="1" applyBorder="1" applyAlignment="1">
      <alignment vertical="top"/>
    </xf>
    <xf numFmtId="175" fontId="11" fillId="0" borderId="0" xfId="0" applyNumberFormat="1" applyFont="1" applyAlignment="1">
      <alignment vertical="top"/>
    </xf>
    <xf numFmtId="175" fontId="12" fillId="0" borderId="0" xfId="0" applyNumberFormat="1" applyFont="1" applyAlignment="1">
      <alignment horizontal="left" vertical="top"/>
    </xf>
    <xf numFmtId="0" fontId="0" fillId="0" borderId="20" xfId="0" applyBorder="1" applyAlignment="1">
      <alignment vertical="top"/>
    </xf>
    <xf numFmtId="0" fontId="0" fillId="0" borderId="6" xfId="0" applyBorder="1"/>
    <xf numFmtId="175" fontId="1" fillId="0" borderId="0" xfId="0" applyNumberFormat="1" applyFont="1" applyAlignment="1">
      <alignment vertical="top"/>
    </xf>
    <xf numFmtId="39" fontId="12" fillId="11" borderId="22" xfId="0" applyNumberFormat="1" applyFont="1" applyFill="1" applyBorder="1" applyAlignment="1">
      <alignment horizontal="left" vertical="top"/>
    </xf>
    <xf numFmtId="175" fontId="11" fillId="11" borderId="23" xfId="0" applyNumberFormat="1" applyFont="1" applyFill="1" applyBorder="1" applyAlignment="1">
      <alignment vertical="top"/>
    </xf>
    <xf numFmtId="175" fontId="11" fillId="11" borderId="24" xfId="0" applyNumberFormat="1" applyFont="1" applyFill="1" applyBorder="1" applyAlignment="1">
      <alignment vertical="top"/>
    </xf>
    <xf numFmtId="39" fontId="12" fillId="11" borderId="11" xfId="0" applyNumberFormat="1" applyFont="1" applyFill="1" applyBorder="1" applyAlignment="1">
      <alignment horizontal="center" vertical="top"/>
    </xf>
    <xf numFmtId="175" fontId="12" fillId="11" borderId="1" xfId="0" applyNumberFormat="1" applyFont="1" applyFill="1" applyBorder="1" applyAlignment="1">
      <alignment horizontal="center" vertical="top"/>
    </xf>
    <xf numFmtId="175" fontId="12" fillId="11" borderId="19" xfId="0" applyNumberFormat="1" applyFont="1" applyFill="1" applyBorder="1" applyAlignment="1">
      <alignment horizontal="center" vertical="top"/>
    </xf>
    <xf numFmtId="175" fontId="12" fillId="11" borderId="12" xfId="0" applyNumberFormat="1" applyFont="1" applyFill="1" applyBorder="1" applyAlignment="1">
      <alignment horizontal="center" vertical="top"/>
    </xf>
    <xf numFmtId="39" fontId="11" fillId="11" borderId="11" xfId="0" applyNumberFormat="1" applyFont="1" applyFill="1" applyBorder="1" applyAlignment="1">
      <alignment horizontal="left" vertical="top"/>
    </xf>
    <xf numFmtId="176" fontId="11" fillId="0" borderId="1" xfId="0" applyNumberFormat="1" applyFont="1" applyBorder="1" applyAlignment="1">
      <alignment vertical="top"/>
    </xf>
    <xf numFmtId="176" fontId="11" fillId="11" borderId="1" xfId="0" applyNumberFormat="1" applyFont="1" applyFill="1" applyBorder="1" applyAlignment="1">
      <alignment vertical="top"/>
    </xf>
    <xf numFmtId="176" fontId="11" fillId="11" borderId="19" xfId="0" applyNumberFormat="1" applyFont="1" applyFill="1" applyBorder="1" applyAlignment="1">
      <alignment vertical="top"/>
    </xf>
    <xf numFmtId="176" fontId="11" fillId="11" borderId="12" xfId="0" applyNumberFormat="1" applyFont="1" applyFill="1" applyBorder="1" applyAlignment="1">
      <alignment vertical="top"/>
    </xf>
    <xf numFmtId="176" fontId="11" fillId="0" borderId="1" xfId="0" applyNumberFormat="1" applyFont="1" applyBorder="1" applyAlignment="1">
      <alignment horizontal="fill" vertical="top"/>
    </xf>
    <xf numFmtId="176" fontId="11" fillId="0" borderId="25" xfId="0" applyNumberFormat="1" applyFont="1" applyBorder="1" applyAlignment="1">
      <alignment horizontal="fill" vertical="top"/>
    </xf>
    <xf numFmtId="39" fontId="11" fillId="11" borderId="13" xfId="0" applyNumberFormat="1" applyFont="1" applyFill="1" applyBorder="1" applyAlignment="1">
      <alignment horizontal="left" vertical="top"/>
    </xf>
    <xf numFmtId="176" fontId="11" fillId="0" borderId="14" xfId="0" applyNumberFormat="1" applyFont="1" applyBorder="1" applyAlignment="1">
      <alignment horizontal="fill" vertical="top"/>
    </xf>
    <xf numFmtId="176" fontId="11" fillId="11" borderId="14" xfId="0" applyNumberFormat="1" applyFont="1" applyFill="1" applyBorder="1" applyAlignment="1">
      <alignment vertical="top"/>
    </xf>
    <xf numFmtId="176" fontId="11" fillId="11" borderId="26" xfId="0" applyNumberFormat="1" applyFont="1" applyFill="1" applyBorder="1" applyAlignment="1">
      <alignment vertical="top"/>
    </xf>
    <xf numFmtId="176" fontId="11" fillId="11" borderId="15" xfId="0" applyNumberFormat="1" applyFont="1" applyFill="1" applyBorder="1" applyAlignment="1">
      <alignment vertical="top"/>
    </xf>
    <xf numFmtId="39" fontId="11" fillId="11" borderId="6" xfId="0" applyNumberFormat="1" applyFont="1" applyFill="1" applyBorder="1" applyAlignment="1">
      <alignment vertical="top"/>
    </xf>
    <xf numFmtId="176" fontId="11" fillId="11" borderId="7" xfId="0" applyNumberFormat="1" applyFont="1" applyFill="1" applyBorder="1" applyAlignment="1">
      <alignment vertical="top"/>
    </xf>
    <xf numFmtId="175" fontId="11" fillId="11" borderId="7" xfId="0" applyNumberFormat="1" applyFont="1" applyFill="1" applyBorder="1" applyAlignment="1">
      <alignment vertical="top"/>
    </xf>
    <xf numFmtId="175" fontId="12" fillId="11" borderId="7" xfId="0" applyNumberFormat="1" applyFont="1" applyFill="1" applyBorder="1" applyAlignment="1">
      <alignment horizontal="center" vertical="top"/>
    </xf>
    <xf numFmtId="177" fontId="12" fillId="11" borderId="8" xfId="0" applyNumberFormat="1" applyFont="1" applyFill="1" applyBorder="1" applyAlignment="1">
      <alignment vertical="top"/>
    </xf>
    <xf numFmtId="39" fontId="12" fillId="11" borderId="27" xfId="0" applyNumberFormat="1" applyFont="1" applyFill="1" applyBorder="1" applyAlignment="1">
      <alignment horizontal="left" vertical="top"/>
    </xf>
    <xf numFmtId="176" fontId="11" fillId="11" borderId="28" xfId="0" applyNumberFormat="1" applyFont="1" applyFill="1" applyBorder="1" applyAlignment="1">
      <alignment vertical="top"/>
    </xf>
    <xf numFmtId="175" fontId="11" fillId="11" borderId="28" xfId="0" applyNumberFormat="1" applyFont="1" applyFill="1" applyBorder="1" applyAlignment="1">
      <alignment vertical="top"/>
    </xf>
    <xf numFmtId="175" fontId="11" fillId="11" borderId="29" xfId="0" applyNumberFormat="1" applyFont="1" applyFill="1" applyBorder="1" applyAlignment="1">
      <alignment vertical="top"/>
    </xf>
    <xf numFmtId="39" fontId="12" fillId="11" borderId="11" xfId="0" applyNumberFormat="1" applyFont="1" applyFill="1" applyBorder="1" applyAlignment="1">
      <alignment horizontal="left" vertical="top"/>
    </xf>
    <xf numFmtId="176" fontId="12" fillId="11" borderId="1" xfId="0" applyNumberFormat="1" applyFont="1" applyFill="1" applyBorder="1" applyAlignment="1">
      <alignment horizontal="center" vertical="top"/>
    </xf>
    <xf numFmtId="39" fontId="11" fillId="11" borderId="11" xfId="0" applyNumberFormat="1" applyFont="1" applyFill="1" applyBorder="1" applyAlignment="1">
      <alignment vertical="top"/>
    </xf>
    <xf numFmtId="176" fontId="11" fillId="0" borderId="14" xfId="0" applyNumberFormat="1" applyFont="1" applyBorder="1" applyAlignment="1">
      <alignment vertical="top"/>
    </xf>
    <xf numFmtId="39" fontId="11" fillId="11" borderId="30" xfId="0" applyNumberFormat="1" applyFont="1" applyFill="1" applyBorder="1" applyAlignment="1">
      <alignment vertical="top"/>
    </xf>
    <xf numFmtId="176" fontId="11" fillId="11" borderId="31" xfId="0" applyNumberFormat="1" applyFont="1" applyFill="1" applyBorder="1" applyAlignment="1">
      <alignment vertical="top"/>
    </xf>
    <xf numFmtId="176" fontId="12" fillId="11" borderId="32" xfId="0" applyNumberFormat="1" applyFont="1" applyFill="1" applyBorder="1" applyAlignment="1">
      <alignment vertical="top"/>
    </xf>
    <xf numFmtId="177" fontId="12" fillId="11" borderId="33" xfId="0" applyNumberFormat="1" applyFont="1" applyFill="1" applyBorder="1" applyAlignment="1">
      <alignment vertical="top"/>
    </xf>
    <xf numFmtId="39" fontId="12" fillId="11" borderId="34" xfId="0" applyNumberFormat="1" applyFont="1" applyFill="1" applyBorder="1" applyAlignment="1">
      <alignment horizontal="center" vertical="top"/>
    </xf>
    <xf numFmtId="175" fontId="12" fillId="11" borderId="19" xfId="0" applyNumberFormat="1" applyFont="1" applyFill="1" applyBorder="1" applyAlignment="1">
      <alignment horizontal="left" vertical="top"/>
    </xf>
    <xf numFmtId="39" fontId="11" fillId="11" borderId="34" xfId="0" applyNumberFormat="1" applyFont="1" applyFill="1" applyBorder="1" applyAlignment="1">
      <alignment horizontal="left" vertical="top"/>
    </xf>
    <xf numFmtId="175" fontId="11" fillId="11" borderId="19" xfId="0" applyNumberFormat="1" applyFont="1" applyFill="1" applyBorder="1" applyAlignment="1">
      <alignment horizontal="left" vertical="top"/>
    </xf>
    <xf numFmtId="175" fontId="11" fillId="11" borderId="1" xfId="0" applyNumberFormat="1" applyFont="1" applyFill="1" applyBorder="1" applyAlignment="1">
      <alignment horizontal="center" vertical="top"/>
    </xf>
    <xf numFmtId="175" fontId="11" fillId="0" borderId="1" xfId="0" applyNumberFormat="1" applyFont="1" applyBorder="1" applyAlignment="1">
      <alignment horizontal="right" vertical="top"/>
    </xf>
    <xf numFmtId="177" fontId="11" fillId="11" borderId="1" xfId="0" applyNumberFormat="1" applyFont="1" applyFill="1" applyBorder="1" applyAlignment="1">
      <alignment horizontal="right" vertical="top"/>
    </xf>
    <xf numFmtId="177" fontId="11" fillId="11" borderId="12" xfId="0" applyNumberFormat="1" applyFont="1" applyFill="1" applyBorder="1" applyAlignment="1">
      <alignment vertical="top"/>
    </xf>
    <xf numFmtId="175" fontId="11" fillId="11" borderId="26" xfId="0" applyNumberFormat="1" applyFont="1" applyFill="1" applyBorder="1" applyAlignment="1">
      <alignment horizontal="left" vertical="top"/>
    </xf>
    <xf numFmtId="175" fontId="11" fillId="0" borderId="14" xfId="0" applyNumberFormat="1" applyFont="1" applyBorder="1" applyAlignment="1">
      <alignment horizontal="right" vertical="top"/>
    </xf>
    <xf numFmtId="175" fontId="11" fillId="11" borderId="31" xfId="0" applyNumberFormat="1" applyFont="1" applyFill="1" applyBorder="1" applyAlignment="1">
      <alignment vertical="top"/>
    </xf>
    <xf numFmtId="175" fontId="12" fillId="11" borderId="31" xfId="0" applyNumberFormat="1" applyFont="1" applyFill="1" applyBorder="1" applyAlignment="1">
      <alignment horizontal="left" vertical="top"/>
    </xf>
    <xf numFmtId="178" fontId="12" fillId="11" borderId="33" xfId="0" applyNumberFormat="1" applyFont="1" applyFill="1" applyBorder="1" applyAlignment="1">
      <alignment vertical="top"/>
    </xf>
    <xf numFmtId="39" fontId="12" fillId="11" borderId="3" xfId="0" applyNumberFormat="1" applyFont="1" applyFill="1" applyBorder="1" applyAlignment="1">
      <alignment horizontal="left" vertical="top"/>
    </xf>
    <xf numFmtId="178" fontId="11" fillId="0" borderId="1" xfId="0" applyNumberFormat="1" applyFont="1" applyBorder="1" applyAlignment="1">
      <alignment horizontal="right" vertical="top"/>
    </xf>
    <xf numFmtId="176" fontId="11" fillId="11" borderId="12" xfId="0" applyNumberFormat="1" applyFont="1" applyFill="1" applyBorder="1" applyAlignment="1">
      <alignment horizontal="right" vertical="top"/>
    </xf>
    <xf numFmtId="176" fontId="12" fillId="11" borderId="33" xfId="0" applyNumberFormat="1" applyFont="1" applyFill="1" applyBorder="1" applyAlignment="1">
      <alignment vertical="top"/>
    </xf>
    <xf numFmtId="39" fontId="11" fillId="0" borderId="0" xfId="0" applyNumberFormat="1" applyFont="1" applyAlignment="1">
      <alignment vertical="top"/>
    </xf>
    <xf numFmtId="175" fontId="12" fillId="11" borderId="35" xfId="0" applyNumberFormat="1" applyFont="1" applyFill="1" applyBorder="1" applyAlignment="1">
      <alignment vertical="top"/>
    </xf>
    <xf numFmtId="175" fontId="12" fillId="11" borderId="36" xfId="0" applyNumberFormat="1" applyFont="1" applyFill="1" applyBorder="1" applyAlignment="1">
      <alignment vertical="top"/>
    </xf>
    <xf numFmtId="175" fontId="11" fillId="11" borderId="37" xfId="0" applyNumberFormat="1" applyFont="1" applyFill="1" applyBorder="1" applyAlignment="1">
      <alignment vertical="top"/>
    </xf>
    <xf numFmtId="176" fontId="11" fillId="11" borderId="38" xfId="0" applyNumberFormat="1" applyFont="1" applyFill="1" applyBorder="1" applyAlignment="1">
      <alignment vertical="top"/>
    </xf>
    <xf numFmtId="175" fontId="12" fillId="11" borderId="11" xfId="0" applyNumberFormat="1" applyFont="1" applyFill="1" applyBorder="1" applyAlignment="1">
      <alignment vertical="top"/>
    </xf>
    <xf numFmtId="175" fontId="12" fillId="11" borderId="16" xfId="0" applyNumberFormat="1" applyFont="1" applyFill="1" applyBorder="1" applyAlignment="1">
      <alignment vertical="top"/>
    </xf>
    <xf numFmtId="10" fontId="12" fillId="11" borderId="19" xfId="6" applyNumberFormat="1" applyFont="1" applyFill="1" applyBorder="1" applyAlignment="1" applyProtection="1">
      <alignment horizontal="left" vertical="top"/>
    </xf>
    <xf numFmtId="175" fontId="12" fillId="11" borderId="34" xfId="0" applyNumberFormat="1" applyFont="1" applyFill="1" applyBorder="1" applyAlignment="1">
      <alignment vertical="top"/>
    </xf>
    <xf numFmtId="175" fontId="12" fillId="11" borderId="17" xfId="0" applyNumberFormat="1" applyFont="1" applyFill="1" applyBorder="1" applyAlignment="1">
      <alignment vertical="top"/>
    </xf>
    <xf numFmtId="175" fontId="11" fillId="11" borderId="19" xfId="0" applyNumberFormat="1" applyFont="1" applyFill="1" applyBorder="1" applyAlignment="1">
      <alignment vertical="top"/>
    </xf>
    <xf numFmtId="175" fontId="12" fillId="11" borderId="13" xfId="0" applyNumberFormat="1" applyFont="1" applyFill="1" applyBorder="1" applyAlignment="1">
      <alignment horizontal="left" vertical="top"/>
    </xf>
    <xf numFmtId="175" fontId="12" fillId="11" borderId="39" xfId="0" applyNumberFormat="1" applyFont="1" applyFill="1" applyBorder="1" applyAlignment="1">
      <alignment horizontal="left" vertical="top"/>
    </xf>
    <xf numFmtId="175" fontId="11" fillId="11" borderId="26" xfId="0" applyNumberFormat="1" applyFont="1" applyFill="1" applyBorder="1" applyAlignment="1">
      <alignment vertical="top"/>
    </xf>
    <xf numFmtId="176" fontId="12" fillId="11" borderId="15" xfId="0" applyNumberFormat="1" applyFont="1" applyFill="1" applyBorder="1" applyAlignment="1">
      <alignment vertical="top"/>
    </xf>
    <xf numFmtId="176" fontId="11" fillId="12" borderId="7" xfId="0" applyNumberFormat="1" applyFont="1" applyFill="1" applyBorder="1" applyAlignment="1">
      <alignment vertical="top"/>
    </xf>
    <xf numFmtId="176" fontId="11" fillId="12" borderId="28" xfId="0" applyNumberFormat="1" applyFont="1" applyFill="1" applyBorder="1" applyAlignment="1">
      <alignment vertical="top"/>
    </xf>
    <xf numFmtId="176" fontId="12" fillId="12" borderId="1" xfId="0" applyNumberFormat="1" applyFont="1" applyFill="1" applyBorder="1" applyAlignment="1">
      <alignment horizontal="center" vertical="top"/>
    </xf>
    <xf numFmtId="39" fontId="11" fillId="11" borderId="34" xfId="0" applyNumberFormat="1" applyFont="1" applyFill="1" applyBorder="1" applyAlignment="1">
      <alignment horizontal="left" vertical="top" wrapText="1"/>
    </xf>
    <xf numFmtId="175" fontId="11" fillId="11" borderId="19" xfId="0" applyNumberFormat="1" applyFont="1" applyFill="1" applyBorder="1" applyAlignment="1">
      <alignment horizontal="left" vertical="top" wrapText="1"/>
    </xf>
    <xf numFmtId="176" fontId="11" fillId="0" borderId="1" xfId="0" applyNumberFormat="1" applyFont="1" applyBorder="1" applyAlignment="1">
      <alignment horizontal="right" vertical="top"/>
    </xf>
    <xf numFmtId="0" fontId="11" fillId="10" borderId="20" xfId="0" applyFont="1" applyFill="1" applyBorder="1" applyAlignment="1">
      <alignment horizontal="left" vertical="top"/>
    </xf>
    <xf numFmtId="0" fontId="11" fillId="5" borderId="20" xfId="0" applyFont="1" applyFill="1" applyBorder="1" applyAlignment="1">
      <alignment horizontal="left" vertical="top"/>
    </xf>
    <xf numFmtId="0" fontId="14" fillId="0" borderId="0" xfId="0" applyFont="1"/>
    <xf numFmtId="0" fontId="15" fillId="0" borderId="0" xfId="0" applyFont="1" applyAlignment="1">
      <alignment vertical="top"/>
    </xf>
    <xf numFmtId="0" fontId="13" fillId="5" borderId="21" xfId="0" applyFont="1" applyFill="1" applyBorder="1" applyAlignment="1">
      <alignment vertical="top"/>
    </xf>
    <xf numFmtId="0" fontId="13" fillId="13" borderId="21" xfId="0" applyFont="1" applyFill="1" applyBorder="1" applyAlignment="1">
      <alignment vertical="top"/>
    </xf>
    <xf numFmtId="0" fontId="13" fillId="0" borderId="0" xfId="0" applyFont="1"/>
    <xf numFmtId="0" fontId="13" fillId="9" borderId="0" xfId="0" applyFont="1" applyFill="1" applyAlignment="1">
      <alignment horizontal="left"/>
    </xf>
    <xf numFmtId="0" fontId="11" fillId="13" borderId="20" xfId="0" applyFont="1" applyFill="1" applyBorder="1" applyAlignment="1">
      <alignment horizontal="left" vertical="top"/>
    </xf>
    <xf numFmtId="0" fontId="13" fillId="14" borderId="21" xfId="0" applyFont="1" applyFill="1" applyBorder="1" applyAlignment="1">
      <alignment vertical="top"/>
    </xf>
    <xf numFmtId="0" fontId="11" fillId="14" borderId="20" xfId="0" applyFont="1" applyFill="1" applyBorder="1" applyAlignment="1">
      <alignment horizontal="left" vertical="top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10" fillId="0" borderId="16" xfId="0" applyNumberFormat="1" applyFont="1" applyBorder="1" applyAlignment="1" applyProtection="1">
      <alignment horizontal="left" vertical="center" wrapText="1" shrinkToFit="1"/>
      <protection hidden="1"/>
    </xf>
    <xf numFmtId="49" fontId="10" fillId="0" borderId="17" xfId="0" applyNumberFormat="1" applyFont="1" applyBorder="1" applyAlignment="1" applyProtection="1">
      <alignment horizontal="left" vertical="center" shrinkToFit="1"/>
      <protection hidden="1"/>
    </xf>
    <xf numFmtId="49" fontId="10" fillId="0" borderId="19" xfId="0" applyNumberFormat="1" applyFont="1" applyBorder="1" applyAlignment="1" applyProtection="1">
      <alignment horizontal="left" vertical="center" shrinkToFit="1"/>
      <protection hidden="1"/>
    </xf>
    <xf numFmtId="0" fontId="9" fillId="0" borderId="0" xfId="0" applyFont="1" applyAlignment="1" applyProtection="1">
      <alignment horizontal="center"/>
      <protection hidden="1"/>
    </xf>
    <xf numFmtId="49" fontId="9" fillId="0" borderId="0" xfId="0" applyNumberFormat="1" applyFont="1" applyAlignment="1" applyProtection="1">
      <alignment horizontal="center" vertical="center" shrinkToFit="1"/>
      <protection hidden="1"/>
    </xf>
    <xf numFmtId="0" fontId="10" fillId="8" borderId="0" xfId="0" applyFont="1" applyFill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left" vertical="center"/>
      <protection hidden="1"/>
    </xf>
    <xf numFmtId="0" fontId="10" fillId="0" borderId="19" xfId="0" applyFont="1" applyBorder="1" applyAlignment="1" applyProtection="1">
      <alignment horizontal="left" vertical="center"/>
      <protection hidden="1"/>
    </xf>
    <xf numFmtId="49" fontId="10" fillId="0" borderId="16" xfId="0" applyNumberFormat="1" applyFont="1" applyBorder="1" applyAlignment="1" applyProtection="1">
      <alignment horizontal="justify" vertical="center" wrapText="1" shrinkToFit="1"/>
      <protection hidden="1"/>
    </xf>
    <xf numFmtId="49" fontId="10" fillId="0" borderId="17" xfId="0" applyNumberFormat="1" applyFont="1" applyBorder="1" applyAlignment="1" applyProtection="1">
      <alignment horizontal="justify" vertical="center" shrinkToFit="1"/>
      <protection hidden="1"/>
    </xf>
    <xf numFmtId="49" fontId="10" fillId="0" borderId="19" xfId="0" applyNumberFormat="1" applyFont="1" applyBorder="1" applyAlignment="1" applyProtection="1">
      <alignment horizontal="justify" vertical="center" shrinkToFit="1"/>
      <protection hidden="1"/>
    </xf>
    <xf numFmtId="0" fontId="10" fillId="0" borderId="16" xfId="0" applyFont="1" applyBorder="1" applyAlignment="1" applyProtection="1">
      <alignment horizontal="left" vertical="center" shrinkToFit="1"/>
      <protection hidden="1"/>
    </xf>
    <xf numFmtId="0" fontId="10" fillId="0" borderId="17" xfId="0" applyFont="1" applyBorder="1" applyAlignment="1" applyProtection="1">
      <alignment horizontal="left" vertical="center" shrinkToFit="1"/>
      <protection hidden="1"/>
    </xf>
    <xf numFmtId="0" fontId="10" fillId="0" borderId="19" xfId="0" applyFont="1" applyBorder="1" applyAlignment="1" applyProtection="1">
      <alignment horizontal="left" vertical="center" shrinkToFit="1"/>
      <protection hidden="1"/>
    </xf>
    <xf numFmtId="49" fontId="10" fillId="0" borderId="16" xfId="0" applyNumberFormat="1" applyFont="1" applyBorder="1" applyAlignment="1" applyProtection="1">
      <alignment vertical="center" shrinkToFit="1"/>
      <protection hidden="1"/>
    </xf>
    <xf numFmtId="0" fontId="10" fillId="0" borderId="17" xfId="0" applyFont="1" applyBorder="1" applyAlignment="1" applyProtection="1">
      <alignment vertical="center" shrinkToFit="1"/>
      <protection hidden="1"/>
    </xf>
    <xf numFmtId="0" fontId="10" fillId="0" borderId="16" xfId="0" applyFont="1" applyBorder="1" applyAlignment="1" applyProtection="1">
      <alignment horizontal="center" vertical="center"/>
      <protection hidden="1"/>
    </xf>
    <xf numFmtId="0" fontId="10" fillId="0" borderId="17" xfId="0" applyFont="1" applyBorder="1" applyAlignment="1" applyProtection="1">
      <alignment horizontal="center" vertical="center"/>
      <protection hidden="1"/>
    </xf>
  </cellXfs>
  <cellStyles count="7">
    <cellStyle name="Millares" xfId="1" builtinId="3"/>
    <cellStyle name="Millares 2" xfId="2" xr:uid="{00000000-0005-0000-0000-000001000000}"/>
    <cellStyle name="Moneda" xfId="3" builtinId="4"/>
    <cellStyle name="Moneda 39" xfId="4" xr:uid="{00000000-0005-0000-0000-000003000000}"/>
    <cellStyle name="Normal" xfId="0" builtinId="0"/>
    <cellStyle name="Normal 2 2" xfId="5" xr:uid="{00000000-0005-0000-0000-000005000000}"/>
    <cellStyle name="Porcentaje" xfId="6" builtinId="5"/>
  </cellStyles>
  <dxfs count="0"/>
  <tableStyles count="0" defaultTableStyle="TableStyleMedium2" defaultPivotStyle="PivotStyleLight16"/>
  <colors>
    <mruColors>
      <color rgb="FF00F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130</xdr:row>
      <xdr:rowOff>0</xdr:rowOff>
    </xdr:from>
    <xdr:ext cx="65" cy="172227"/>
    <xdr:sp macro="" textlink="">
      <xdr:nvSpPr>
        <xdr:cNvPr id="2" name="CuadroTexto 2">
          <a:extLst>
            <a:ext uri="{FF2B5EF4-FFF2-40B4-BE49-F238E27FC236}">
              <a16:creationId xmlns:a16="http://schemas.microsoft.com/office/drawing/2014/main" id="{D759F4A9-948E-6B17-72E6-4043C243DB6F}"/>
            </a:ext>
          </a:extLst>
        </xdr:cNvPr>
        <xdr:cNvSpPr txBox="1"/>
      </xdr:nvSpPr>
      <xdr:spPr>
        <a:xfrm>
          <a:off x="1276350" y="565118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C"/>
        </a:p>
      </xdr:txBody>
    </xdr:sp>
    <xdr:clientData/>
  </xdr:oneCellAnchor>
  <xdr:oneCellAnchor>
    <xdr:from>
      <xdr:col>3</xdr:col>
      <xdr:colOff>0</xdr:colOff>
      <xdr:row>130</xdr:row>
      <xdr:rowOff>0</xdr:rowOff>
    </xdr:from>
    <xdr:ext cx="65" cy="172227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6484F70-5FEE-FE9D-2A85-7B3FFC1C0F7A}"/>
            </a:ext>
          </a:extLst>
        </xdr:cNvPr>
        <xdr:cNvSpPr txBox="1"/>
      </xdr:nvSpPr>
      <xdr:spPr>
        <a:xfrm>
          <a:off x="1109382" y="36767620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C"/>
        </a:p>
      </xdr:txBody>
    </xdr:sp>
    <xdr:clientData/>
  </xdr:oneCellAnchor>
  <xdr:oneCellAnchor>
    <xdr:from>
      <xdr:col>3</xdr:col>
      <xdr:colOff>0</xdr:colOff>
      <xdr:row>130</xdr:row>
      <xdr:rowOff>0</xdr:rowOff>
    </xdr:from>
    <xdr:ext cx="65" cy="172227"/>
    <xdr:sp macro="" textlink="">
      <xdr:nvSpPr>
        <xdr:cNvPr id="4" name="CuadroTexto 2">
          <a:extLst>
            <a:ext uri="{FF2B5EF4-FFF2-40B4-BE49-F238E27FC236}">
              <a16:creationId xmlns:a16="http://schemas.microsoft.com/office/drawing/2014/main" id="{1CE983F1-8FED-D0BA-9CCF-2B0B41FA9977}"/>
            </a:ext>
          </a:extLst>
        </xdr:cNvPr>
        <xdr:cNvSpPr txBox="1"/>
      </xdr:nvSpPr>
      <xdr:spPr>
        <a:xfrm>
          <a:off x="1109382" y="2872179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C"/>
        </a:p>
      </xdr:txBody>
    </xdr:sp>
    <xdr:clientData/>
  </xdr:oneCellAnchor>
  <xdr:oneCellAnchor>
    <xdr:from>
      <xdr:col>3</xdr:col>
      <xdr:colOff>0</xdr:colOff>
      <xdr:row>130</xdr:row>
      <xdr:rowOff>0</xdr:rowOff>
    </xdr:from>
    <xdr:ext cx="65" cy="172227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088E80D-6DC4-8925-D55D-36864A5655AA}"/>
            </a:ext>
          </a:extLst>
        </xdr:cNvPr>
        <xdr:cNvSpPr txBox="1"/>
      </xdr:nvSpPr>
      <xdr:spPr>
        <a:xfrm>
          <a:off x="1109382" y="29107279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C"/>
        </a:p>
      </xdr:txBody>
    </xdr:sp>
    <xdr:clientData/>
  </xdr:oneCellAnchor>
  <xdr:twoCellAnchor editAs="oneCell">
    <xdr:from>
      <xdr:col>6</xdr:col>
      <xdr:colOff>31751</xdr:colOff>
      <xdr:row>0</xdr:row>
      <xdr:rowOff>31750</xdr:rowOff>
    </xdr:from>
    <xdr:to>
      <xdr:col>7</xdr:col>
      <xdr:colOff>857251</xdr:colOff>
      <xdr:row>3</xdr:row>
      <xdr:rowOff>165806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91CFC42-DC44-125F-81CA-1212786E7A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704" t="51108" r="70840" b="31150"/>
        <a:stretch/>
      </xdr:blipFill>
      <xdr:spPr bwMode="auto">
        <a:xfrm>
          <a:off x="7453314" y="31750"/>
          <a:ext cx="1587500" cy="70555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sdtdobi\4.%20TEMPORAL%20POR%20NOMBRES\PAUL%20M\ING.%20MECANICA\EDIFICIO%20%20INMOBILIAR-%20EX%20JUDICATURA\INGENIER&#205;A%20MEC&#193;NICA%20CLIMATIZACI&#211;N%20EX%20CONSEJO%20DE%20LA%20JUDICATURA\Desagregacion%20imobiliar\599-219%20APUS%20CL%20(00)%20OPERACION%20SONRISA.xlsm?24FE0590" TargetMode="External"/><Relationship Id="rId1" Type="http://schemas.openxmlformats.org/officeDocument/2006/relationships/externalLinkPath" Target="file:///\\24FE0590\599-219%20APUS%20CL%20(00)%20OPERACION%20SONRIS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enieria\Documents\MTOP%20UEM%20NARANJITO\TELMO\CAC%20PORTOVIEJO%20-%20PRESUPUESTO%20-%20APUS-%2012-09-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  <sheetName val="APUS CL"/>
      <sheetName val="RESUMEN"/>
      <sheetName val="Numeros2Letra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"/>
      <sheetName val="CL-01"/>
      <sheetName val="CL-02"/>
      <sheetName val="CL-03"/>
      <sheetName val="CL-06"/>
      <sheetName val="CL-12"/>
      <sheetName val="CL-13"/>
      <sheetName val="CL-14"/>
      <sheetName val="CL-20"/>
      <sheetName val="CL-21"/>
      <sheetName val="CL-22"/>
      <sheetName val="CL-23"/>
      <sheetName val="CL-24"/>
      <sheetName val="CL-25"/>
      <sheetName val="CL-26"/>
      <sheetName val="CL-27"/>
      <sheetName val="CL-28"/>
      <sheetName val="CL-29"/>
      <sheetName val="CL-30"/>
      <sheetName val="CL-31"/>
      <sheetName val="CL-32"/>
      <sheetName val="CL-33"/>
      <sheetName val="CL-34"/>
      <sheetName val="CL-35"/>
      <sheetName val="CL-36"/>
      <sheetName val="CL-37"/>
      <sheetName val="CL-38"/>
      <sheetName val="CL-39"/>
      <sheetName val="CL-40"/>
      <sheetName val="CL-41"/>
      <sheetName val="CL-42"/>
      <sheetName val="CL-43"/>
      <sheetName val="CL-44"/>
      <sheetName val="CL-45"/>
      <sheetName val="CL-46"/>
      <sheetName val="CL-47"/>
      <sheetName val="CL-48"/>
      <sheetName val="CL-49"/>
      <sheetName val="CL-52"/>
      <sheetName val="CL-53"/>
      <sheetName val="CL-54"/>
      <sheetName val="CL-55"/>
      <sheetName val="CL-56"/>
      <sheetName val="CL-57"/>
      <sheetName val="CL-58"/>
      <sheetName val="CL-59"/>
      <sheetName val="CL-60"/>
      <sheetName val="CL-61"/>
      <sheetName val="CL-62"/>
      <sheetName val="CL-63"/>
      <sheetName val="CL-64"/>
      <sheetName val="CL-65"/>
      <sheetName val="CL-66"/>
      <sheetName val="CL-67"/>
      <sheetName val="CL-68"/>
      <sheetName val="CL-69"/>
      <sheetName val="CL-70"/>
      <sheetName val="Hoja7"/>
      <sheetName val="PRESUPUESTO"/>
      <sheetName val="DES TECN"/>
      <sheetName val="Hoja1"/>
    </sheetNames>
    <sheetDataSet>
      <sheetData sheetId="0">
        <row r="29">
          <cell r="E29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9"/>
  <sheetViews>
    <sheetView topLeftCell="A43" zoomScale="120" zoomScaleNormal="120" workbookViewId="0">
      <selection activeCell="B60" sqref="B60:D60"/>
    </sheetView>
  </sheetViews>
  <sheetFormatPr defaultColWidth="11.42578125" defaultRowHeight="15"/>
  <cols>
    <col min="1" max="1" width="3.28515625" customWidth="1"/>
    <col min="2" max="2" width="11.28515625" customWidth="1"/>
    <col min="3" max="3" width="11.28515625" hidden="1" customWidth="1"/>
    <col min="4" max="4" width="62.7109375" customWidth="1"/>
    <col min="5" max="6" width="11.28515625" customWidth="1"/>
    <col min="7" max="7" width="11.42578125" customWidth="1"/>
    <col min="8" max="8" width="15.42578125" customWidth="1"/>
    <col min="9" max="9" width="11" customWidth="1"/>
  </cols>
  <sheetData>
    <row r="1" spans="1:9">
      <c r="A1" s="49"/>
      <c r="B1" s="49"/>
      <c r="C1" s="49"/>
      <c r="D1" s="49"/>
      <c r="E1" s="49"/>
      <c r="F1" s="49"/>
      <c r="G1" s="49"/>
      <c r="H1" s="49"/>
      <c r="I1" s="49"/>
    </row>
    <row r="2" spans="1:9">
      <c r="A2" s="49"/>
      <c r="B2" s="49"/>
      <c r="C2" s="49"/>
      <c r="D2" s="49"/>
      <c r="E2" s="49"/>
      <c r="F2" s="49"/>
      <c r="G2" s="49"/>
      <c r="H2" s="49"/>
      <c r="I2" s="49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 ht="15.95" thickBot="1">
      <c r="A4" s="49"/>
      <c r="B4" s="49"/>
      <c r="C4" s="49"/>
      <c r="D4" s="49"/>
      <c r="E4" s="49"/>
      <c r="F4" s="49"/>
      <c r="G4" s="49"/>
      <c r="H4" s="49"/>
      <c r="I4" s="49"/>
    </row>
    <row r="5" spans="1:9" ht="15" customHeight="1">
      <c r="A5" s="49"/>
      <c r="B5" s="222" t="s">
        <v>0</v>
      </c>
      <c r="C5" s="223"/>
      <c r="D5" s="223"/>
      <c r="E5" s="223"/>
      <c r="F5" s="223"/>
      <c r="G5" s="223"/>
      <c r="H5" s="224"/>
      <c r="I5" s="49"/>
    </row>
    <row r="6" spans="1:9" ht="24.75" customHeight="1" thickBot="1">
      <c r="A6" s="49"/>
      <c r="B6" s="225"/>
      <c r="C6" s="226"/>
      <c r="D6" s="226"/>
      <c r="E6" s="226"/>
      <c r="F6" s="226"/>
      <c r="G6" s="226"/>
      <c r="H6" s="227"/>
      <c r="I6" s="49"/>
    </row>
    <row r="7" spans="1:9">
      <c r="A7" s="49"/>
      <c r="B7" s="30" t="s">
        <v>1</v>
      </c>
      <c r="C7" s="8" t="s">
        <v>2</v>
      </c>
      <c r="D7" s="8" t="s">
        <v>3</v>
      </c>
      <c r="E7" s="8" t="s">
        <v>4</v>
      </c>
      <c r="F7" s="9" t="s">
        <v>5</v>
      </c>
      <c r="G7" s="10" t="s">
        <v>6</v>
      </c>
      <c r="H7" s="31" t="s">
        <v>7</v>
      </c>
      <c r="I7" s="49"/>
    </row>
    <row r="8" spans="1:9">
      <c r="A8" s="49"/>
      <c r="B8" s="32"/>
      <c r="C8" s="1"/>
      <c r="D8" s="44" t="s">
        <v>8</v>
      </c>
      <c r="E8" s="2"/>
      <c r="F8" s="3"/>
      <c r="G8" s="4"/>
      <c r="H8" s="33">
        <f>SUM(H11:H130)</f>
        <v>127208.43000000002</v>
      </c>
      <c r="I8" s="49"/>
    </row>
    <row r="9" spans="1:9">
      <c r="A9" s="49"/>
      <c r="B9" s="34">
        <v>1</v>
      </c>
      <c r="C9" s="12"/>
      <c r="D9" s="23" t="s">
        <v>9</v>
      </c>
      <c r="E9" s="13"/>
      <c r="F9" s="14"/>
      <c r="G9" s="11"/>
      <c r="H9" s="35"/>
      <c r="I9" s="49"/>
    </row>
    <row r="10" spans="1:9">
      <c r="A10" s="49"/>
      <c r="B10" s="36">
        <v>1.1000000000000001</v>
      </c>
      <c r="C10" s="15"/>
      <c r="D10" s="24" t="s">
        <v>10</v>
      </c>
      <c r="E10" s="15"/>
      <c r="F10" s="16"/>
      <c r="G10" s="11"/>
      <c r="H10" s="35"/>
      <c r="I10" s="49"/>
    </row>
    <row r="11" spans="1:9">
      <c r="A11" s="49"/>
      <c r="B11" s="37">
        <v>400600</v>
      </c>
      <c r="C11" s="26" t="s">
        <v>11</v>
      </c>
      <c r="D11" s="27" t="s">
        <v>12</v>
      </c>
      <c r="E11" s="6" t="s">
        <v>13</v>
      </c>
      <c r="F11" s="7">
        <v>2</v>
      </c>
      <c r="G11" s="45">
        <v>121.42</v>
      </c>
      <c r="H11" s="46">
        <f>+ROUND(F11*G11,2)</f>
        <v>242.84</v>
      </c>
      <c r="I11" s="49"/>
    </row>
    <row r="12" spans="1:9">
      <c r="A12" s="49"/>
      <c r="B12" s="37">
        <v>401035</v>
      </c>
      <c r="C12" s="26" t="s">
        <v>14</v>
      </c>
      <c r="D12" s="27" t="s">
        <v>15</v>
      </c>
      <c r="E12" s="6" t="s">
        <v>13</v>
      </c>
      <c r="F12" s="7">
        <v>2</v>
      </c>
      <c r="G12" s="45">
        <v>31.2</v>
      </c>
      <c r="H12" s="46">
        <f t="shared" ref="H12:H14" si="0">+ROUND(F12*G12,2)</f>
        <v>62.4</v>
      </c>
      <c r="I12" s="49"/>
    </row>
    <row r="13" spans="1:9">
      <c r="A13" s="49"/>
      <c r="B13" s="37">
        <v>400594</v>
      </c>
      <c r="C13" s="26" t="s">
        <v>16</v>
      </c>
      <c r="D13" s="27" t="s">
        <v>17</v>
      </c>
      <c r="E13" s="6" t="s">
        <v>13</v>
      </c>
      <c r="F13" s="7">
        <v>24</v>
      </c>
      <c r="G13" s="45">
        <v>359.43</v>
      </c>
      <c r="H13" s="46">
        <f t="shared" si="0"/>
        <v>8626.32</v>
      </c>
      <c r="I13" s="49"/>
    </row>
    <row r="14" spans="1:9">
      <c r="A14" s="49"/>
      <c r="B14" s="37">
        <v>220049</v>
      </c>
      <c r="C14" s="26" t="s">
        <v>18</v>
      </c>
      <c r="D14" s="27" t="s">
        <v>19</v>
      </c>
      <c r="E14" s="6" t="s">
        <v>20</v>
      </c>
      <c r="F14" s="7">
        <v>5</v>
      </c>
      <c r="G14" s="45">
        <v>6.04</v>
      </c>
      <c r="H14" s="46">
        <f t="shared" si="0"/>
        <v>30.2</v>
      </c>
      <c r="I14" s="49"/>
    </row>
    <row r="15" spans="1:9">
      <c r="A15" s="49"/>
      <c r="B15" s="34">
        <v>2</v>
      </c>
      <c r="C15" s="12"/>
      <c r="D15" s="23" t="s">
        <v>21</v>
      </c>
      <c r="E15" s="13"/>
      <c r="F15" s="14"/>
      <c r="G15" s="11"/>
      <c r="H15" s="35"/>
      <c r="I15" s="49"/>
    </row>
    <row r="16" spans="1:9">
      <c r="A16" s="49"/>
      <c r="B16" s="36">
        <v>2.1</v>
      </c>
      <c r="C16" s="15"/>
      <c r="D16" s="24" t="s">
        <v>10</v>
      </c>
      <c r="E16" s="15"/>
      <c r="F16" s="16"/>
      <c r="G16" s="11"/>
      <c r="H16" s="35"/>
      <c r="I16" s="49"/>
    </row>
    <row r="17" spans="1:9">
      <c r="A17" s="49"/>
      <c r="B17" s="37">
        <v>400600</v>
      </c>
      <c r="C17" s="26" t="s">
        <v>22</v>
      </c>
      <c r="D17" s="27" t="s">
        <v>12</v>
      </c>
      <c r="E17" s="6" t="s">
        <v>13</v>
      </c>
      <c r="F17" s="7">
        <v>2</v>
      </c>
      <c r="G17" s="45">
        <v>121.42</v>
      </c>
      <c r="H17" s="46">
        <f>+ROUND(F17*G17,2)</f>
        <v>242.84</v>
      </c>
      <c r="I17" s="49"/>
    </row>
    <row r="18" spans="1:9">
      <c r="A18" s="49"/>
      <c r="B18" s="37">
        <v>401035</v>
      </c>
      <c r="C18" s="26" t="s">
        <v>23</v>
      </c>
      <c r="D18" s="27" t="s">
        <v>15</v>
      </c>
      <c r="E18" s="6" t="s">
        <v>13</v>
      </c>
      <c r="F18" s="7">
        <v>2</v>
      </c>
      <c r="G18" s="45">
        <v>31.2</v>
      </c>
      <c r="H18" s="46">
        <f t="shared" ref="H18:H20" si="1">+ROUND(F18*G18,2)</f>
        <v>62.4</v>
      </c>
      <c r="I18" s="49"/>
    </row>
    <row r="19" spans="1:9">
      <c r="A19" s="49"/>
      <c r="B19" s="37">
        <v>400594</v>
      </c>
      <c r="C19" s="26" t="s">
        <v>24</v>
      </c>
      <c r="D19" s="27" t="s">
        <v>17</v>
      </c>
      <c r="E19" s="6" t="s">
        <v>13</v>
      </c>
      <c r="F19" s="7">
        <v>24</v>
      </c>
      <c r="G19" s="45">
        <v>359.43</v>
      </c>
      <c r="H19" s="46">
        <f t="shared" si="1"/>
        <v>8626.32</v>
      </c>
      <c r="I19" s="49"/>
    </row>
    <row r="20" spans="1:9">
      <c r="A20" s="49"/>
      <c r="B20" s="37">
        <v>220049</v>
      </c>
      <c r="C20" s="26" t="s">
        <v>25</v>
      </c>
      <c r="D20" s="27" t="s">
        <v>19</v>
      </c>
      <c r="E20" s="6" t="s">
        <v>20</v>
      </c>
      <c r="F20" s="7">
        <v>5</v>
      </c>
      <c r="G20" s="45">
        <v>6.04</v>
      </c>
      <c r="H20" s="46">
        <f t="shared" si="1"/>
        <v>30.2</v>
      </c>
      <c r="I20" s="49"/>
    </row>
    <row r="21" spans="1:9">
      <c r="A21" s="49"/>
      <c r="B21" s="34">
        <v>3</v>
      </c>
      <c r="C21" s="12"/>
      <c r="D21" s="23" t="s">
        <v>26</v>
      </c>
      <c r="E21" s="17"/>
      <c r="F21" s="14"/>
      <c r="G21" s="11"/>
      <c r="H21" s="35"/>
      <c r="I21" s="49"/>
    </row>
    <row r="22" spans="1:9">
      <c r="A22" s="49"/>
      <c r="B22" s="36">
        <v>3.1</v>
      </c>
      <c r="C22" s="15"/>
      <c r="D22" s="24" t="s">
        <v>10</v>
      </c>
      <c r="E22" s="15"/>
      <c r="F22" s="18"/>
      <c r="G22" s="11"/>
      <c r="H22" s="35"/>
      <c r="I22" s="49"/>
    </row>
    <row r="23" spans="1:9">
      <c r="A23" s="49"/>
      <c r="B23" s="37">
        <v>400600</v>
      </c>
      <c r="C23" s="26" t="s">
        <v>27</v>
      </c>
      <c r="D23" s="27" t="s">
        <v>12</v>
      </c>
      <c r="E23" s="6" t="s">
        <v>13</v>
      </c>
      <c r="F23" s="7">
        <v>4</v>
      </c>
      <c r="G23" s="45">
        <v>121.42</v>
      </c>
      <c r="H23" s="46">
        <f>+ROUND(F23*G23,2)</f>
        <v>485.68</v>
      </c>
      <c r="I23" s="49"/>
    </row>
    <row r="24" spans="1:9">
      <c r="A24" s="49"/>
      <c r="B24" s="37">
        <v>401035</v>
      </c>
      <c r="C24" s="26" t="s">
        <v>28</v>
      </c>
      <c r="D24" s="27" t="s">
        <v>15</v>
      </c>
      <c r="E24" s="6" t="s">
        <v>13</v>
      </c>
      <c r="F24" s="7">
        <v>4</v>
      </c>
      <c r="G24" s="45">
        <v>31.2</v>
      </c>
      <c r="H24" s="46">
        <f t="shared" ref="H24:H26" si="2">+ROUND(F24*G24,2)</f>
        <v>124.8</v>
      </c>
      <c r="I24" s="49"/>
    </row>
    <row r="25" spans="1:9">
      <c r="A25" s="49"/>
      <c r="B25" s="37">
        <v>400594</v>
      </c>
      <c r="C25" s="26" t="s">
        <v>29</v>
      </c>
      <c r="D25" s="27" t="s">
        <v>17</v>
      </c>
      <c r="E25" s="6" t="s">
        <v>13</v>
      </c>
      <c r="F25" s="7">
        <v>4</v>
      </c>
      <c r="G25" s="45">
        <v>359.43</v>
      </c>
      <c r="H25" s="46">
        <f t="shared" si="2"/>
        <v>1437.72</v>
      </c>
      <c r="I25" s="49"/>
    </row>
    <row r="26" spans="1:9">
      <c r="A26" s="49"/>
      <c r="B26" s="37">
        <v>220049</v>
      </c>
      <c r="C26" s="26" t="s">
        <v>30</v>
      </c>
      <c r="D26" s="27" t="s">
        <v>19</v>
      </c>
      <c r="E26" s="6" t="s">
        <v>20</v>
      </c>
      <c r="F26" s="7">
        <v>2</v>
      </c>
      <c r="G26" s="45">
        <v>6.04</v>
      </c>
      <c r="H26" s="46">
        <f t="shared" si="2"/>
        <v>12.08</v>
      </c>
      <c r="I26" s="49"/>
    </row>
    <row r="27" spans="1:9">
      <c r="A27" s="49"/>
      <c r="B27" s="34">
        <v>4</v>
      </c>
      <c r="C27" s="12"/>
      <c r="D27" s="23" t="s">
        <v>31</v>
      </c>
      <c r="E27" s="13"/>
      <c r="F27" s="14"/>
      <c r="G27" s="11"/>
      <c r="H27" s="35"/>
      <c r="I27" s="49"/>
    </row>
    <row r="28" spans="1:9">
      <c r="A28" s="49"/>
      <c r="B28" s="36">
        <v>4.0999999999999996</v>
      </c>
      <c r="C28" s="15"/>
      <c r="D28" s="24" t="s">
        <v>10</v>
      </c>
      <c r="E28" s="15"/>
      <c r="F28" s="16"/>
      <c r="G28" s="11"/>
      <c r="H28" s="35"/>
      <c r="I28" s="49"/>
    </row>
    <row r="29" spans="1:9">
      <c r="A29" s="49"/>
      <c r="B29" s="37">
        <v>400600</v>
      </c>
      <c r="C29" s="26" t="s">
        <v>32</v>
      </c>
      <c r="D29" s="27" t="s">
        <v>12</v>
      </c>
      <c r="E29" s="6" t="s">
        <v>13</v>
      </c>
      <c r="F29" s="7">
        <v>4</v>
      </c>
      <c r="G29" s="45">
        <v>121.42</v>
      </c>
      <c r="H29" s="46">
        <f>+ROUND(F29*G29,2)</f>
        <v>485.68</v>
      </c>
      <c r="I29" s="49"/>
    </row>
    <row r="30" spans="1:9">
      <c r="A30" s="49"/>
      <c r="B30" s="37">
        <v>401035</v>
      </c>
      <c r="C30" s="26" t="s">
        <v>33</v>
      </c>
      <c r="D30" s="27" t="s">
        <v>15</v>
      </c>
      <c r="E30" s="6" t="s">
        <v>13</v>
      </c>
      <c r="F30" s="7">
        <v>4</v>
      </c>
      <c r="G30" s="45">
        <v>31.2</v>
      </c>
      <c r="H30" s="46">
        <f t="shared" ref="H30:H32" si="3">+ROUND(F30*G30,2)</f>
        <v>124.8</v>
      </c>
      <c r="I30" s="49"/>
    </row>
    <row r="31" spans="1:9">
      <c r="A31" s="49"/>
      <c r="B31" s="37">
        <v>400594</v>
      </c>
      <c r="C31" s="26" t="s">
        <v>34</v>
      </c>
      <c r="D31" s="27" t="s">
        <v>17</v>
      </c>
      <c r="E31" s="6" t="s">
        <v>13</v>
      </c>
      <c r="F31" s="7">
        <v>4</v>
      </c>
      <c r="G31" s="45">
        <v>359.43</v>
      </c>
      <c r="H31" s="46">
        <f t="shared" si="3"/>
        <v>1437.72</v>
      </c>
      <c r="I31" s="49"/>
    </row>
    <row r="32" spans="1:9">
      <c r="A32" s="49"/>
      <c r="B32" s="37">
        <v>220049</v>
      </c>
      <c r="C32" s="26" t="s">
        <v>35</v>
      </c>
      <c r="D32" s="27" t="s">
        <v>19</v>
      </c>
      <c r="E32" s="6" t="s">
        <v>20</v>
      </c>
      <c r="F32" s="7">
        <v>2</v>
      </c>
      <c r="G32" s="45">
        <v>6.04</v>
      </c>
      <c r="H32" s="46">
        <f t="shared" si="3"/>
        <v>12.08</v>
      </c>
      <c r="I32" s="49"/>
    </row>
    <row r="33" spans="1:9">
      <c r="A33" s="49"/>
      <c r="B33" s="34">
        <v>5</v>
      </c>
      <c r="C33" s="12"/>
      <c r="D33" s="23" t="s">
        <v>36</v>
      </c>
      <c r="E33" s="13"/>
      <c r="F33" s="14"/>
      <c r="G33" s="11"/>
      <c r="H33" s="35"/>
      <c r="I33" s="49"/>
    </row>
    <row r="34" spans="1:9">
      <c r="A34" s="49"/>
      <c r="B34" s="36">
        <v>5.0999999999999996</v>
      </c>
      <c r="C34" s="15"/>
      <c r="D34" s="24" t="s">
        <v>10</v>
      </c>
      <c r="E34" s="15"/>
      <c r="F34" s="16"/>
      <c r="G34" s="11"/>
      <c r="H34" s="35"/>
      <c r="I34" s="49"/>
    </row>
    <row r="35" spans="1:9">
      <c r="A35" s="49"/>
      <c r="B35" s="37">
        <v>400600</v>
      </c>
      <c r="C35" s="26" t="s">
        <v>37</v>
      </c>
      <c r="D35" s="27" t="s">
        <v>12</v>
      </c>
      <c r="E35" s="6" t="s">
        <v>13</v>
      </c>
      <c r="F35" s="7">
        <v>4</v>
      </c>
      <c r="G35" s="45">
        <v>121.42</v>
      </c>
      <c r="H35" s="46">
        <f>+ROUND(F35*G35,2)</f>
        <v>485.68</v>
      </c>
      <c r="I35" s="49"/>
    </row>
    <row r="36" spans="1:9">
      <c r="A36" s="49"/>
      <c r="B36" s="37">
        <v>401035</v>
      </c>
      <c r="C36" s="26" t="s">
        <v>38</v>
      </c>
      <c r="D36" s="27" t="s">
        <v>15</v>
      </c>
      <c r="E36" s="6" t="s">
        <v>13</v>
      </c>
      <c r="F36" s="7">
        <v>4</v>
      </c>
      <c r="G36" s="45">
        <v>31.2</v>
      </c>
      <c r="H36" s="46">
        <f t="shared" ref="H36:H46" si="4">+ROUND(F36*G36,2)</f>
        <v>124.8</v>
      </c>
      <c r="I36" s="49"/>
    </row>
    <row r="37" spans="1:9">
      <c r="A37" s="49"/>
      <c r="B37" s="37">
        <v>400594</v>
      </c>
      <c r="C37" s="26" t="s">
        <v>39</v>
      </c>
      <c r="D37" s="27" t="s">
        <v>17</v>
      </c>
      <c r="E37" s="6" t="s">
        <v>13</v>
      </c>
      <c r="F37" s="7">
        <v>4</v>
      </c>
      <c r="G37" s="45">
        <v>359.43</v>
      </c>
      <c r="H37" s="46">
        <f t="shared" si="4"/>
        <v>1437.72</v>
      </c>
      <c r="I37" s="49"/>
    </row>
    <row r="38" spans="1:9">
      <c r="A38" s="49"/>
      <c r="B38" s="37">
        <v>220049</v>
      </c>
      <c r="C38" s="26" t="s">
        <v>40</v>
      </c>
      <c r="D38" s="27" t="s">
        <v>19</v>
      </c>
      <c r="E38" s="6" t="s">
        <v>20</v>
      </c>
      <c r="F38" s="7">
        <v>2</v>
      </c>
      <c r="G38" s="45">
        <v>6.04</v>
      </c>
      <c r="H38" s="46">
        <f t="shared" si="4"/>
        <v>12.08</v>
      </c>
      <c r="I38" s="49"/>
    </row>
    <row r="39" spans="1:9">
      <c r="A39" s="49"/>
      <c r="B39" s="34">
        <v>6</v>
      </c>
      <c r="C39" s="12"/>
      <c r="D39" s="23" t="s">
        <v>41</v>
      </c>
      <c r="E39" s="13"/>
      <c r="F39" s="14"/>
      <c r="G39" s="11"/>
      <c r="H39" s="46"/>
      <c r="I39" s="49"/>
    </row>
    <row r="40" spans="1:9">
      <c r="A40" s="49"/>
      <c r="B40" s="36">
        <v>6.1</v>
      </c>
      <c r="C40" s="15"/>
      <c r="D40" s="24" t="s">
        <v>10</v>
      </c>
      <c r="E40" s="15"/>
      <c r="F40" s="16"/>
      <c r="G40" s="11"/>
      <c r="H40" s="46"/>
      <c r="I40" s="49"/>
    </row>
    <row r="41" spans="1:9">
      <c r="A41" s="49"/>
      <c r="B41" s="38">
        <v>400594</v>
      </c>
      <c r="C41" s="28" t="s">
        <v>42</v>
      </c>
      <c r="D41" s="29" t="s">
        <v>17</v>
      </c>
      <c r="E41" s="5" t="s">
        <v>13</v>
      </c>
      <c r="F41" s="19">
        <v>8</v>
      </c>
      <c r="G41" s="11">
        <v>359.43</v>
      </c>
      <c r="H41" s="46">
        <f t="shared" si="4"/>
        <v>2875.44</v>
      </c>
      <c r="I41" s="49"/>
    </row>
    <row r="42" spans="1:9" ht="42.95">
      <c r="A42" s="49"/>
      <c r="B42" s="38">
        <v>401613</v>
      </c>
      <c r="C42" s="28" t="s">
        <v>43</v>
      </c>
      <c r="D42" s="29" t="s">
        <v>44</v>
      </c>
      <c r="E42" s="5" t="s">
        <v>13</v>
      </c>
      <c r="F42" s="19">
        <v>1</v>
      </c>
      <c r="G42" s="11">
        <v>2715.5</v>
      </c>
      <c r="H42" s="46">
        <f t="shared" si="4"/>
        <v>2715.5</v>
      </c>
      <c r="I42" s="49"/>
    </row>
    <row r="43" spans="1:9" ht="42.95">
      <c r="A43" s="49"/>
      <c r="B43" s="38">
        <v>401557</v>
      </c>
      <c r="C43" s="28" t="s">
        <v>45</v>
      </c>
      <c r="D43" s="29" t="s">
        <v>46</v>
      </c>
      <c r="E43" s="5" t="s">
        <v>13</v>
      </c>
      <c r="F43" s="19">
        <v>1</v>
      </c>
      <c r="G43" s="11">
        <v>2461.8000000000002</v>
      </c>
      <c r="H43" s="46">
        <f t="shared" si="4"/>
        <v>2461.8000000000002</v>
      </c>
      <c r="I43" s="49"/>
    </row>
    <row r="44" spans="1:9">
      <c r="A44" s="49"/>
      <c r="B44" s="38">
        <v>401345</v>
      </c>
      <c r="C44" s="28" t="s">
        <v>47</v>
      </c>
      <c r="D44" s="29" t="s">
        <v>48</v>
      </c>
      <c r="E44" s="5" t="s">
        <v>20</v>
      </c>
      <c r="F44" s="19">
        <v>8</v>
      </c>
      <c r="G44" s="11">
        <v>5.86</v>
      </c>
      <c r="H44" s="46">
        <f t="shared" si="4"/>
        <v>46.88</v>
      </c>
      <c r="I44" s="49"/>
    </row>
    <row r="45" spans="1:9">
      <c r="A45" s="49"/>
      <c r="B45" s="38">
        <v>401347</v>
      </c>
      <c r="C45" s="28" t="s">
        <v>49</v>
      </c>
      <c r="D45" s="29" t="s">
        <v>50</v>
      </c>
      <c r="E45" s="5" t="s">
        <v>20</v>
      </c>
      <c r="F45" s="19">
        <v>12</v>
      </c>
      <c r="G45" s="11">
        <v>6.23</v>
      </c>
      <c r="H45" s="46">
        <f t="shared" si="4"/>
        <v>74.760000000000005</v>
      </c>
      <c r="I45" s="49"/>
    </row>
    <row r="46" spans="1:9">
      <c r="A46" s="49"/>
      <c r="B46" s="38">
        <v>401349</v>
      </c>
      <c r="C46" s="28" t="s">
        <v>51</v>
      </c>
      <c r="D46" s="29" t="s">
        <v>52</v>
      </c>
      <c r="E46" s="5" t="s">
        <v>20</v>
      </c>
      <c r="F46" s="19">
        <v>8</v>
      </c>
      <c r="G46" s="11">
        <v>8.59</v>
      </c>
      <c r="H46" s="46">
        <f t="shared" si="4"/>
        <v>68.72</v>
      </c>
      <c r="I46" s="49"/>
    </row>
    <row r="47" spans="1:9">
      <c r="A47" s="49"/>
      <c r="B47" s="38">
        <v>402024</v>
      </c>
      <c r="C47" s="28" t="s">
        <v>53</v>
      </c>
      <c r="D47" s="29" t="s">
        <v>54</v>
      </c>
      <c r="E47" s="5" t="s">
        <v>13</v>
      </c>
      <c r="F47" s="19">
        <v>2</v>
      </c>
      <c r="G47" s="45">
        <v>80.87</v>
      </c>
      <c r="H47" s="46">
        <f>+ROUND(F47*G47,2)</f>
        <v>161.74</v>
      </c>
      <c r="I47" s="49"/>
    </row>
    <row r="48" spans="1:9">
      <c r="A48" s="49"/>
      <c r="B48" s="38">
        <v>401356</v>
      </c>
      <c r="C48" s="28" t="s">
        <v>55</v>
      </c>
      <c r="D48" s="29" t="s">
        <v>56</v>
      </c>
      <c r="E48" s="5" t="s">
        <v>57</v>
      </c>
      <c r="F48" s="19">
        <v>4</v>
      </c>
      <c r="G48" s="45">
        <v>5.35</v>
      </c>
      <c r="H48" s="46">
        <f>+ROUND(F48*G48,2)</f>
        <v>21.4</v>
      </c>
      <c r="I48" s="49"/>
    </row>
    <row r="49" spans="1:9">
      <c r="A49" s="49"/>
      <c r="B49" s="38">
        <v>401528</v>
      </c>
      <c r="C49" s="28" t="s">
        <v>58</v>
      </c>
      <c r="D49" s="29" t="s">
        <v>59</v>
      </c>
      <c r="E49" s="5" t="s">
        <v>20</v>
      </c>
      <c r="F49" s="19">
        <v>26</v>
      </c>
      <c r="G49" s="45">
        <v>3.09</v>
      </c>
      <c r="H49" s="46">
        <f>+ROUND(F49*G49,2)</f>
        <v>80.34</v>
      </c>
      <c r="I49" s="49"/>
    </row>
    <row r="50" spans="1:9">
      <c r="A50" s="49"/>
      <c r="B50" s="34">
        <v>7</v>
      </c>
      <c r="C50" s="12"/>
      <c r="D50" s="23" t="s">
        <v>60</v>
      </c>
      <c r="E50" s="13"/>
      <c r="F50" s="14"/>
      <c r="G50" s="11"/>
      <c r="H50" s="46"/>
      <c r="I50" s="49"/>
    </row>
    <row r="51" spans="1:9">
      <c r="A51" s="49"/>
      <c r="B51" s="36">
        <v>7.1</v>
      </c>
      <c r="C51" s="15"/>
      <c r="D51" s="24" t="s">
        <v>10</v>
      </c>
      <c r="E51" s="15"/>
      <c r="F51" s="16"/>
      <c r="G51" s="11"/>
      <c r="H51" s="46"/>
      <c r="I51" s="49"/>
    </row>
    <row r="52" spans="1:9" ht="29.1">
      <c r="A52" s="49"/>
      <c r="B52" s="38">
        <v>400259</v>
      </c>
      <c r="C52" s="28" t="s">
        <v>61</v>
      </c>
      <c r="D52" s="29" t="s">
        <v>62</v>
      </c>
      <c r="E52" s="5" t="s">
        <v>13</v>
      </c>
      <c r="F52" s="19">
        <v>1</v>
      </c>
      <c r="G52" s="45">
        <v>1085.6600000000001</v>
      </c>
      <c r="H52" s="46">
        <f t="shared" ref="H52" si="5">+ROUND(F52*G52,2)</f>
        <v>1085.6600000000001</v>
      </c>
      <c r="I52" s="49"/>
    </row>
    <row r="53" spans="1:9" ht="42.95">
      <c r="A53" s="49"/>
      <c r="B53" s="38">
        <v>402271</v>
      </c>
      <c r="C53" s="28" t="s">
        <v>63</v>
      </c>
      <c r="D53" s="29" t="s">
        <v>64</v>
      </c>
      <c r="E53" s="5" t="s">
        <v>13</v>
      </c>
      <c r="F53" s="19">
        <v>1</v>
      </c>
      <c r="G53" s="45">
        <v>1195.44</v>
      </c>
      <c r="H53" s="46">
        <f t="shared" ref="H53:H58" si="6">+ROUND(F53*G53,2)</f>
        <v>1195.44</v>
      </c>
      <c r="I53" s="49"/>
    </row>
    <row r="54" spans="1:9">
      <c r="A54" s="49"/>
      <c r="B54" s="38">
        <v>400614</v>
      </c>
      <c r="C54" s="28" t="s">
        <v>65</v>
      </c>
      <c r="D54" s="29" t="s">
        <v>66</v>
      </c>
      <c r="E54" s="5" t="s">
        <v>13</v>
      </c>
      <c r="F54" s="19">
        <v>4</v>
      </c>
      <c r="G54" s="45">
        <v>29.54</v>
      </c>
      <c r="H54" s="46">
        <f t="shared" si="6"/>
        <v>118.16</v>
      </c>
      <c r="I54" s="49"/>
    </row>
    <row r="55" spans="1:9">
      <c r="A55" s="49"/>
      <c r="B55" s="38">
        <v>400594</v>
      </c>
      <c r="C55" s="28" t="s">
        <v>67</v>
      </c>
      <c r="D55" s="29" t="s">
        <v>17</v>
      </c>
      <c r="E55" s="5" t="s">
        <v>13</v>
      </c>
      <c r="F55" s="19">
        <v>4</v>
      </c>
      <c r="G55" s="45">
        <v>359.43</v>
      </c>
      <c r="H55" s="46">
        <f t="shared" si="6"/>
        <v>1437.72</v>
      </c>
      <c r="I55" s="49"/>
    </row>
    <row r="56" spans="1:9">
      <c r="A56" s="49"/>
      <c r="B56" s="38">
        <v>400711</v>
      </c>
      <c r="C56" s="28" t="s">
        <v>68</v>
      </c>
      <c r="D56" s="29" t="s">
        <v>69</v>
      </c>
      <c r="E56" s="5" t="s">
        <v>13</v>
      </c>
      <c r="F56" s="19">
        <v>8</v>
      </c>
      <c r="G56" s="45">
        <v>27.09</v>
      </c>
      <c r="H56" s="46">
        <f t="shared" si="6"/>
        <v>216.72</v>
      </c>
      <c r="I56" s="49"/>
    </row>
    <row r="57" spans="1:9">
      <c r="A57" s="49"/>
      <c r="B57" s="38">
        <v>400658</v>
      </c>
      <c r="C57" s="28" t="s">
        <v>70</v>
      </c>
      <c r="D57" s="29" t="s">
        <v>71</v>
      </c>
      <c r="E57" s="5" t="s">
        <v>72</v>
      </c>
      <c r="F57" s="19">
        <v>214</v>
      </c>
      <c r="G57" s="45">
        <v>8.0299999999999994</v>
      </c>
      <c r="H57" s="46">
        <f t="shared" si="6"/>
        <v>1718.42</v>
      </c>
      <c r="I57" s="49"/>
    </row>
    <row r="58" spans="1:9">
      <c r="A58" s="49"/>
      <c r="B58" s="38">
        <v>400659</v>
      </c>
      <c r="C58" s="28" t="s">
        <v>73</v>
      </c>
      <c r="D58" s="29" t="s">
        <v>74</v>
      </c>
      <c r="E58" s="5" t="s">
        <v>72</v>
      </c>
      <c r="F58" s="19">
        <v>90</v>
      </c>
      <c r="G58" s="45">
        <v>9.5299999999999994</v>
      </c>
      <c r="H58" s="46">
        <f t="shared" si="6"/>
        <v>857.7</v>
      </c>
      <c r="I58" s="49"/>
    </row>
    <row r="59" spans="1:9">
      <c r="A59" s="105"/>
      <c r="B59" s="38">
        <v>406063</v>
      </c>
      <c r="C59" s="28" t="s">
        <v>75</v>
      </c>
      <c r="D59" s="29" t="s">
        <v>76</v>
      </c>
      <c r="E59" s="5" t="s">
        <v>72</v>
      </c>
      <c r="F59" s="19">
        <v>90</v>
      </c>
      <c r="G59" s="45">
        <v>3.83</v>
      </c>
      <c r="H59" s="46">
        <f>+ROUND(F59*G59,2)</f>
        <v>344.7</v>
      </c>
      <c r="I59" s="49"/>
    </row>
    <row r="60" spans="1:9">
      <c r="A60" s="105"/>
      <c r="B60" s="38">
        <v>197003</v>
      </c>
      <c r="C60" s="28" t="s">
        <v>77</v>
      </c>
      <c r="D60" s="29" t="s">
        <v>78</v>
      </c>
      <c r="E60" s="5" t="s">
        <v>79</v>
      </c>
      <c r="F60" s="19">
        <v>0.25</v>
      </c>
      <c r="G60" s="45">
        <v>100</v>
      </c>
      <c r="H60" s="46">
        <f>+ROUND(F60*G60,2)</f>
        <v>25</v>
      </c>
      <c r="I60" s="49"/>
    </row>
    <row r="61" spans="1:9">
      <c r="A61" s="49"/>
      <c r="B61" s="39"/>
      <c r="C61" s="20"/>
      <c r="D61" s="25" t="s">
        <v>80</v>
      </c>
      <c r="E61" s="21"/>
      <c r="F61" s="14"/>
      <c r="G61" s="11"/>
      <c r="H61" s="35"/>
      <c r="I61" s="49"/>
    </row>
    <row r="62" spans="1:9">
      <c r="A62" s="49"/>
      <c r="B62" s="37">
        <v>404047</v>
      </c>
      <c r="C62" s="26" t="s">
        <v>81</v>
      </c>
      <c r="D62" s="27" t="s">
        <v>82</v>
      </c>
      <c r="E62" s="6" t="s">
        <v>13</v>
      </c>
      <c r="F62" s="7">
        <v>1</v>
      </c>
      <c r="G62" s="45">
        <v>708.79</v>
      </c>
      <c r="H62" s="46">
        <f>+ROUND(F62*G62,2)</f>
        <v>708.79</v>
      </c>
      <c r="I62" s="49"/>
    </row>
    <row r="63" spans="1:9">
      <c r="A63" s="49"/>
      <c r="B63" s="37">
        <v>404834</v>
      </c>
      <c r="C63" s="26" t="s">
        <v>83</v>
      </c>
      <c r="D63" s="27" t="s">
        <v>84</v>
      </c>
      <c r="E63" s="6" t="s">
        <v>20</v>
      </c>
      <c r="F63" s="7">
        <v>35</v>
      </c>
      <c r="G63" s="45">
        <v>12.51</v>
      </c>
      <c r="H63" s="46">
        <f>+ROUND(F63*G63,2)</f>
        <v>437.85</v>
      </c>
      <c r="I63" s="49"/>
    </row>
    <row r="64" spans="1:9">
      <c r="A64" s="49"/>
      <c r="B64" s="34">
        <v>8</v>
      </c>
      <c r="C64" s="12"/>
      <c r="D64" s="23" t="s">
        <v>85</v>
      </c>
      <c r="E64" s="13"/>
      <c r="F64" s="14"/>
      <c r="G64" s="11"/>
      <c r="H64" s="35"/>
      <c r="I64" s="49"/>
    </row>
    <row r="65" spans="1:9">
      <c r="A65" s="49"/>
      <c r="B65" s="36">
        <v>8.1</v>
      </c>
      <c r="C65" s="15"/>
      <c r="D65" s="24" t="s">
        <v>10</v>
      </c>
      <c r="E65" s="15"/>
      <c r="F65" s="16"/>
      <c r="G65" s="11"/>
      <c r="H65" s="35"/>
      <c r="I65" s="49"/>
    </row>
    <row r="66" spans="1:9" ht="42.95">
      <c r="A66" s="49"/>
      <c r="B66" s="38">
        <v>401617</v>
      </c>
      <c r="C66" s="28" t="s">
        <v>86</v>
      </c>
      <c r="D66" s="29" t="s">
        <v>87</v>
      </c>
      <c r="E66" s="5" t="s">
        <v>13</v>
      </c>
      <c r="F66" s="19">
        <v>4</v>
      </c>
      <c r="G66" s="45">
        <v>2122.56</v>
      </c>
      <c r="H66" s="46">
        <f t="shared" ref="H66:H102" si="7">+ROUND(F66*G66,2)</f>
        <v>8490.24</v>
      </c>
      <c r="I66" s="49"/>
    </row>
    <row r="67" spans="1:9" ht="42.75" customHeight="1">
      <c r="A67" s="49"/>
      <c r="B67" s="38">
        <v>401620</v>
      </c>
      <c r="C67" s="28" t="s">
        <v>88</v>
      </c>
      <c r="D67" s="29" t="s">
        <v>89</v>
      </c>
      <c r="E67" s="5" t="s">
        <v>13</v>
      </c>
      <c r="F67" s="19">
        <v>2</v>
      </c>
      <c r="G67" s="45">
        <v>2072.4499999999998</v>
      </c>
      <c r="H67" s="46">
        <f t="shared" si="7"/>
        <v>4144.8999999999996</v>
      </c>
      <c r="I67" s="49"/>
    </row>
    <row r="68" spans="1:9">
      <c r="A68" s="49"/>
      <c r="B68" s="38">
        <v>401347</v>
      </c>
      <c r="C68" s="28" t="s">
        <v>90</v>
      </c>
      <c r="D68" s="29" t="s">
        <v>50</v>
      </c>
      <c r="E68" s="5" t="s">
        <v>20</v>
      </c>
      <c r="F68" s="19">
        <v>23</v>
      </c>
      <c r="G68" s="45">
        <v>6.23</v>
      </c>
      <c r="H68" s="46">
        <f t="shared" si="7"/>
        <v>143.29</v>
      </c>
      <c r="I68" s="49"/>
    </row>
    <row r="69" spans="1:9">
      <c r="A69" s="49"/>
      <c r="B69" s="38">
        <v>401349</v>
      </c>
      <c r="C69" s="28" t="s">
        <v>91</v>
      </c>
      <c r="D69" s="29" t="s">
        <v>52</v>
      </c>
      <c r="E69" s="5" t="s">
        <v>20</v>
      </c>
      <c r="F69" s="19">
        <v>23</v>
      </c>
      <c r="G69" s="45">
        <v>8.59</v>
      </c>
      <c r="H69" s="46">
        <f t="shared" si="7"/>
        <v>197.57</v>
      </c>
      <c r="I69" s="49"/>
    </row>
    <row r="70" spans="1:9">
      <c r="A70" s="49"/>
      <c r="B70" s="38">
        <v>401528</v>
      </c>
      <c r="C70" s="28" t="s">
        <v>92</v>
      </c>
      <c r="D70" s="29" t="s">
        <v>59</v>
      </c>
      <c r="E70" s="5" t="s">
        <v>20</v>
      </c>
      <c r="F70" s="19">
        <v>26</v>
      </c>
      <c r="G70" s="45">
        <v>3.09</v>
      </c>
      <c r="H70" s="46">
        <f t="shared" si="7"/>
        <v>80.34</v>
      </c>
      <c r="I70" s="49"/>
    </row>
    <row r="71" spans="1:9">
      <c r="A71" s="49"/>
      <c r="B71" s="38">
        <v>401356</v>
      </c>
      <c r="C71" s="28" t="s">
        <v>93</v>
      </c>
      <c r="D71" s="29" t="s">
        <v>56</v>
      </c>
      <c r="E71" s="5" t="s">
        <v>57</v>
      </c>
      <c r="F71" s="19">
        <v>14</v>
      </c>
      <c r="G71" s="45">
        <v>5.35</v>
      </c>
      <c r="H71" s="46">
        <f t="shared" si="7"/>
        <v>74.900000000000006</v>
      </c>
      <c r="I71" s="49"/>
    </row>
    <row r="72" spans="1:9">
      <c r="A72" s="49"/>
      <c r="B72" s="34">
        <v>9</v>
      </c>
      <c r="C72" s="12"/>
      <c r="D72" s="23" t="s">
        <v>94</v>
      </c>
      <c r="E72" s="13"/>
      <c r="F72" s="14"/>
      <c r="G72" s="11"/>
      <c r="H72" s="46"/>
      <c r="I72" s="49"/>
    </row>
    <row r="73" spans="1:9">
      <c r="A73" s="49"/>
      <c r="B73" s="36">
        <v>9.1</v>
      </c>
      <c r="C73" s="15"/>
      <c r="D73" s="24" t="s">
        <v>10</v>
      </c>
      <c r="E73" s="15"/>
      <c r="F73" s="16"/>
      <c r="G73" s="11"/>
      <c r="H73" s="46"/>
      <c r="I73" s="49"/>
    </row>
    <row r="74" spans="1:9">
      <c r="A74" s="49"/>
      <c r="B74" s="38">
        <v>400600</v>
      </c>
      <c r="C74" s="28" t="s">
        <v>95</v>
      </c>
      <c r="D74" s="29" t="s">
        <v>12</v>
      </c>
      <c r="E74" s="5" t="s">
        <v>13</v>
      </c>
      <c r="F74" s="19">
        <v>3</v>
      </c>
      <c r="G74" s="11">
        <v>121.42</v>
      </c>
      <c r="H74" s="46">
        <f t="shared" si="7"/>
        <v>364.26</v>
      </c>
      <c r="I74" s="49"/>
    </row>
    <row r="75" spans="1:9">
      <c r="A75" s="49"/>
      <c r="B75" s="38">
        <v>220049</v>
      </c>
      <c r="C75" s="28" t="s">
        <v>96</v>
      </c>
      <c r="D75" s="29" t="s">
        <v>19</v>
      </c>
      <c r="E75" s="5" t="s">
        <v>20</v>
      </c>
      <c r="F75" s="19">
        <v>6</v>
      </c>
      <c r="G75" s="11">
        <v>6.04</v>
      </c>
      <c r="H75" s="46">
        <f t="shared" si="7"/>
        <v>36.24</v>
      </c>
      <c r="I75" s="49"/>
    </row>
    <row r="76" spans="1:9">
      <c r="A76" s="49"/>
      <c r="B76" s="37">
        <v>401035</v>
      </c>
      <c r="C76" s="28" t="s">
        <v>97</v>
      </c>
      <c r="D76" s="27" t="s">
        <v>15</v>
      </c>
      <c r="E76" s="6" t="s">
        <v>13</v>
      </c>
      <c r="F76" s="7">
        <v>3</v>
      </c>
      <c r="G76" s="45">
        <v>31.2</v>
      </c>
      <c r="H76" s="46">
        <f t="shared" si="7"/>
        <v>93.6</v>
      </c>
      <c r="I76" s="49"/>
    </row>
    <row r="77" spans="1:9">
      <c r="A77" s="49"/>
      <c r="B77" s="38">
        <v>400594</v>
      </c>
      <c r="C77" s="28" t="s">
        <v>98</v>
      </c>
      <c r="D77" s="29" t="s">
        <v>17</v>
      </c>
      <c r="E77" s="5" t="s">
        <v>13</v>
      </c>
      <c r="F77" s="19">
        <v>9</v>
      </c>
      <c r="G77" s="11">
        <v>359.43</v>
      </c>
      <c r="H77" s="46">
        <f t="shared" si="7"/>
        <v>3234.87</v>
      </c>
      <c r="I77" s="49"/>
    </row>
    <row r="78" spans="1:9" ht="42.95">
      <c r="A78" s="49"/>
      <c r="B78" s="38">
        <v>401557</v>
      </c>
      <c r="C78" s="28" t="s">
        <v>99</v>
      </c>
      <c r="D78" s="29" t="s">
        <v>46</v>
      </c>
      <c r="E78" s="5" t="s">
        <v>13</v>
      </c>
      <c r="F78" s="19">
        <v>1</v>
      </c>
      <c r="G78" s="11">
        <v>2461.8000000000002</v>
      </c>
      <c r="H78" s="46">
        <f t="shared" si="7"/>
        <v>2461.8000000000002</v>
      </c>
      <c r="I78" s="49"/>
    </row>
    <row r="79" spans="1:9">
      <c r="A79" s="49"/>
      <c r="B79" s="38">
        <v>401345</v>
      </c>
      <c r="C79" s="28" t="s">
        <v>100</v>
      </c>
      <c r="D79" s="29" t="s">
        <v>48</v>
      </c>
      <c r="E79" s="5" t="s">
        <v>20</v>
      </c>
      <c r="F79" s="19">
        <v>6</v>
      </c>
      <c r="G79" s="45">
        <v>5.86</v>
      </c>
      <c r="H79" s="46">
        <f t="shared" si="7"/>
        <v>35.159999999999997</v>
      </c>
      <c r="I79" s="49"/>
    </row>
    <row r="80" spans="1:9">
      <c r="A80" s="49"/>
      <c r="B80" s="38">
        <v>401347</v>
      </c>
      <c r="C80" s="28" t="s">
        <v>101</v>
      </c>
      <c r="D80" s="29" t="s">
        <v>50</v>
      </c>
      <c r="E80" s="5" t="s">
        <v>20</v>
      </c>
      <c r="F80" s="19">
        <v>6</v>
      </c>
      <c r="G80" s="45">
        <v>6.23</v>
      </c>
      <c r="H80" s="46">
        <f t="shared" si="7"/>
        <v>37.380000000000003</v>
      </c>
      <c r="I80" s="49"/>
    </row>
    <row r="81" spans="1:9">
      <c r="A81" s="49"/>
      <c r="B81" s="38">
        <v>401528</v>
      </c>
      <c r="C81" s="28" t="s">
        <v>102</v>
      </c>
      <c r="D81" s="29" t="s">
        <v>59</v>
      </c>
      <c r="E81" s="5" t="s">
        <v>20</v>
      </c>
      <c r="F81" s="19">
        <v>5</v>
      </c>
      <c r="G81" s="45">
        <v>3.09</v>
      </c>
      <c r="H81" s="46">
        <f t="shared" si="7"/>
        <v>15.45</v>
      </c>
      <c r="I81" s="49"/>
    </row>
    <row r="82" spans="1:9">
      <c r="A82" s="49"/>
      <c r="B82" s="38">
        <v>401356</v>
      </c>
      <c r="C82" s="28" t="s">
        <v>103</v>
      </c>
      <c r="D82" s="29" t="s">
        <v>56</v>
      </c>
      <c r="E82" s="5" t="s">
        <v>57</v>
      </c>
      <c r="F82" s="19">
        <v>3</v>
      </c>
      <c r="G82" s="45">
        <v>5.35</v>
      </c>
      <c r="H82" s="46">
        <f t="shared" si="7"/>
        <v>16.05</v>
      </c>
      <c r="I82" s="49"/>
    </row>
    <row r="83" spans="1:9">
      <c r="A83" s="49"/>
      <c r="B83" s="34">
        <v>10</v>
      </c>
      <c r="C83" s="12"/>
      <c r="D83" s="23" t="s">
        <v>104</v>
      </c>
      <c r="E83" s="13"/>
      <c r="F83" s="14"/>
      <c r="G83" s="11"/>
      <c r="H83" s="46"/>
      <c r="I83" s="49"/>
    </row>
    <row r="84" spans="1:9">
      <c r="A84" s="49"/>
      <c r="B84" s="36">
        <v>10.1</v>
      </c>
      <c r="C84" s="15"/>
      <c r="D84" s="24" t="s">
        <v>10</v>
      </c>
      <c r="E84" s="15"/>
      <c r="F84" s="16"/>
      <c r="G84" s="11"/>
      <c r="H84" s="46"/>
      <c r="I84" s="49"/>
    </row>
    <row r="85" spans="1:9" ht="42.95">
      <c r="A85" s="49"/>
      <c r="B85" s="38">
        <v>400227</v>
      </c>
      <c r="C85" s="28" t="s">
        <v>105</v>
      </c>
      <c r="D85" s="29" t="s">
        <v>106</v>
      </c>
      <c r="E85" s="5" t="s">
        <v>13</v>
      </c>
      <c r="F85" s="19">
        <v>1</v>
      </c>
      <c r="G85" s="11">
        <v>1210.1300000000001</v>
      </c>
      <c r="H85" s="46">
        <f t="shared" si="7"/>
        <v>1210.1300000000001</v>
      </c>
      <c r="I85" s="49"/>
    </row>
    <row r="86" spans="1:9" ht="29.1">
      <c r="A86" s="49"/>
      <c r="B86" s="38">
        <v>401813</v>
      </c>
      <c r="C86" s="28" t="s">
        <v>107</v>
      </c>
      <c r="D86" s="29" t="s">
        <v>108</v>
      </c>
      <c r="E86" s="5" t="s">
        <v>13</v>
      </c>
      <c r="F86" s="19">
        <v>1</v>
      </c>
      <c r="G86" s="11">
        <v>2156.9299999999998</v>
      </c>
      <c r="H86" s="46">
        <f t="shared" si="7"/>
        <v>2156.9299999999998</v>
      </c>
      <c r="I86" s="49"/>
    </row>
    <row r="87" spans="1:9" ht="29.1">
      <c r="A87" s="49"/>
      <c r="B87" s="38">
        <v>400237</v>
      </c>
      <c r="C87" s="28" t="s">
        <v>109</v>
      </c>
      <c r="D87" s="29" t="s">
        <v>110</v>
      </c>
      <c r="E87" s="5" t="s">
        <v>13</v>
      </c>
      <c r="F87" s="19">
        <v>1</v>
      </c>
      <c r="G87" s="11">
        <v>990.26</v>
      </c>
      <c r="H87" s="46">
        <f t="shared" si="7"/>
        <v>990.26</v>
      </c>
      <c r="I87" s="49"/>
    </row>
    <row r="88" spans="1:9">
      <c r="A88" s="49"/>
      <c r="B88" s="38">
        <v>400658</v>
      </c>
      <c r="C88" s="28" t="s">
        <v>111</v>
      </c>
      <c r="D88" s="29" t="s">
        <v>71</v>
      </c>
      <c r="E88" s="5" t="s">
        <v>72</v>
      </c>
      <c r="F88" s="19">
        <v>613</v>
      </c>
      <c r="G88" s="11">
        <v>8.0299999999999994</v>
      </c>
      <c r="H88" s="46">
        <f t="shared" si="7"/>
        <v>4922.3900000000003</v>
      </c>
      <c r="I88" s="49"/>
    </row>
    <row r="89" spans="1:9">
      <c r="A89" s="49"/>
      <c r="B89" s="38">
        <v>400659</v>
      </c>
      <c r="C89" s="28" t="s">
        <v>112</v>
      </c>
      <c r="D89" s="29" t="s">
        <v>74</v>
      </c>
      <c r="E89" s="5" t="s">
        <v>72</v>
      </c>
      <c r="F89" s="19">
        <v>892</v>
      </c>
      <c r="G89" s="11">
        <v>9.5299999999999994</v>
      </c>
      <c r="H89" s="46">
        <f t="shared" si="7"/>
        <v>8500.76</v>
      </c>
      <c r="I89" s="49"/>
    </row>
    <row r="90" spans="1:9">
      <c r="A90" s="49"/>
      <c r="B90" s="38">
        <v>400674</v>
      </c>
      <c r="C90" s="28" t="s">
        <v>113</v>
      </c>
      <c r="D90" s="29" t="s">
        <v>114</v>
      </c>
      <c r="E90" s="5" t="s">
        <v>20</v>
      </c>
      <c r="F90" s="19">
        <v>16</v>
      </c>
      <c r="G90" s="11">
        <v>5.0199999999999996</v>
      </c>
      <c r="H90" s="46">
        <f t="shared" si="7"/>
        <v>80.319999999999993</v>
      </c>
      <c r="I90" s="49"/>
    </row>
    <row r="91" spans="1:9">
      <c r="A91" s="49"/>
      <c r="B91" s="38">
        <v>400687</v>
      </c>
      <c r="C91" s="28" t="s">
        <v>115</v>
      </c>
      <c r="D91" s="29" t="s">
        <v>116</v>
      </c>
      <c r="E91" s="5" t="s">
        <v>13</v>
      </c>
      <c r="F91" s="19">
        <v>11</v>
      </c>
      <c r="G91" s="11">
        <v>15.49</v>
      </c>
      <c r="H91" s="46">
        <f t="shared" si="7"/>
        <v>170.39</v>
      </c>
      <c r="I91" s="49"/>
    </row>
    <row r="92" spans="1:9">
      <c r="A92" s="49"/>
      <c r="B92" s="38">
        <v>400688</v>
      </c>
      <c r="C92" s="28" t="s">
        <v>117</v>
      </c>
      <c r="D92" s="29" t="s">
        <v>118</v>
      </c>
      <c r="E92" s="5" t="s">
        <v>13</v>
      </c>
      <c r="F92" s="19">
        <v>2</v>
      </c>
      <c r="G92" s="11">
        <v>16.329999999999998</v>
      </c>
      <c r="H92" s="46">
        <f t="shared" si="7"/>
        <v>32.659999999999997</v>
      </c>
      <c r="I92" s="49"/>
    </row>
    <row r="93" spans="1:9">
      <c r="A93" s="49"/>
      <c r="B93" s="38">
        <v>400870</v>
      </c>
      <c r="C93" s="28" t="s">
        <v>119</v>
      </c>
      <c r="D93" s="29" t="s">
        <v>120</v>
      </c>
      <c r="E93" s="5" t="s">
        <v>13</v>
      </c>
      <c r="F93" s="19">
        <v>14</v>
      </c>
      <c r="G93" s="11">
        <v>61.51</v>
      </c>
      <c r="H93" s="46">
        <f t="shared" si="7"/>
        <v>861.14</v>
      </c>
      <c r="I93" s="49"/>
    </row>
    <row r="94" spans="1:9">
      <c r="A94" s="49"/>
      <c r="B94" s="38">
        <v>402024</v>
      </c>
      <c r="C94" s="28" t="s">
        <v>121</v>
      </c>
      <c r="D94" s="29" t="s">
        <v>54</v>
      </c>
      <c r="E94" s="5" t="s">
        <v>13</v>
      </c>
      <c r="F94" s="19">
        <v>2</v>
      </c>
      <c r="G94" s="11">
        <v>80.87</v>
      </c>
      <c r="H94" s="46">
        <f t="shared" si="7"/>
        <v>161.74</v>
      </c>
      <c r="I94" s="49"/>
    </row>
    <row r="95" spans="1:9">
      <c r="A95" s="49"/>
      <c r="B95" s="38">
        <v>400746</v>
      </c>
      <c r="C95" s="28" t="s">
        <v>122</v>
      </c>
      <c r="D95" s="29" t="s">
        <v>123</v>
      </c>
      <c r="E95" s="5" t="s">
        <v>13</v>
      </c>
      <c r="F95" s="19">
        <v>6</v>
      </c>
      <c r="G95" s="11">
        <v>104.76</v>
      </c>
      <c r="H95" s="46">
        <f t="shared" si="7"/>
        <v>628.55999999999995</v>
      </c>
      <c r="I95" s="49"/>
    </row>
    <row r="96" spans="1:9">
      <c r="A96" s="49"/>
      <c r="B96" s="38">
        <v>401062</v>
      </c>
      <c r="C96" s="28" t="s">
        <v>124</v>
      </c>
      <c r="D96" s="29" t="s">
        <v>125</v>
      </c>
      <c r="E96" s="5" t="s">
        <v>13</v>
      </c>
      <c r="F96" s="19">
        <v>1</v>
      </c>
      <c r="G96" s="45">
        <v>49.2</v>
      </c>
      <c r="H96" s="46">
        <f t="shared" si="7"/>
        <v>49.2</v>
      </c>
      <c r="I96" s="49"/>
    </row>
    <row r="97" spans="1:9">
      <c r="A97" s="49"/>
      <c r="B97" s="38">
        <v>401356</v>
      </c>
      <c r="C97" s="28" t="s">
        <v>126</v>
      </c>
      <c r="D97" s="29" t="s">
        <v>56</v>
      </c>
      <c r="E97" s="5" t="s">
        <v>57</v>
      </c>
      <c r="F97" s="19">
        <v>15</v>
      </c>
      <c r="G97" s="45">
        <v>5.35</v>
      </c>
      <c r="H97" s="46">
        <f t="shared" si="7"/>
        <v>80.25</v>
      </c>
      <c r="I97" s="49"/>
    </row>
    <row r="98" spans="1:9">
      <c r="A98" s="49"/>
      <c r="B98" s="38">
        <v>401037</v>
      </c>
      <c r="C98" s="28" t="s">
        <v>127</v>
      </c>
      <c r="D98" s="29" t="s">
        <v>128</v>
      </c>
      <c r="E98" s="5" t="s">
        <v>13</v>
      </c>
      <c r="F98" s="19">
        <v>2</v>
      </c>
      <c r="G98" s="45">
        <v>40.799999999999997</v>
      </c>
      <c r="H98" s="46">
        <f t="shared" si="7"/>
        <v>81.599999999999994</v>
      </c>
      <c r="I98" s="49"/>
    </row>
    <row r="99" spans="1:9" ht="29.1">
      <c r="A99" s="49"/>
      <c r="B99" s="38">
        <v>400863</v>
      </c>
      <c r="C99" s="28" t="s">
        <v>129</v>
      </c>
      <c r="D99" s="29" t="s">
        <v>130</v>
      </c>
      <c r="E99" s="5" t="s">
        <v>13</v>
      </c>
      <c r="F99" s="19">
        <v>2</v>
      </c>
      <c r="G99" s="45">
        <v>15196.13</v>
      </c>
      <c r="H99" s="46">
        <f t="shared" si="7"/>
        <v>30392.26</v>
      </c>
      <c r="I99" s="49"/>
    </row>
    <row r="100" spans="1:9" ht="42.95">
      <c r="A100" s="49"/>
      <c r="B100" s="38">
        <v>402273</v>
      </c>
      <c r="C100" s="28" t="s">
        <v>131</v>
      </c>
      <c r="D100" s="29" t="s">
        <v>132</v>
      </c>
      <c r="E100" s="5" t="s">
        <v>13</v>
      </c>
      <c r="F100" s="19">
        <v>2</v>
      </c>
      <c r="G100" s="45">
        <v>545.47</v>
      </c>
      <c r="H100" s="46">
        <f t="shared" si="7"/>
        <v>1090.94</v>
      </c>
      <c r="I100" s="49"/>
    </row>
    <row r="101" spans="1:9">
      <c r="A101" s="105"/>
      <c r="B101" s="38">
        <v>406063</v>
      </c>
      <c r="C101" s="28" t="s">
        <v>133</v>
      </c>
      <c r="D101" s="29" t="s">
        <v>76</v>
      </c>
      <c r="E101" s="5" t="s">
        <v>72</v>
      </c>
      <c r="F101" s="19">
        <v>900</v>
      </c>
      <c r="G101" s="45">
        <v>3.83</v>
      </c>
      <c r="H101" s="46">
        <f t="shared" si="7"/>
        <v>3447</v>
      </c>
      <c r="I101" s="49"/>
    </row>
    <row r="102" spans="1:9">
      <c r="A102" s="105"/>
      <c r="B102" s="38">
        <v>197003</v>
      </c>
      <c r="C102" s="28" t="s">
        <v>134</v>
      </c>
      <c r="D102" s="29" t="s">
        <v>78</v>
      </c>
      <c r="E102" s="5" t="s">
        <v>79</v>
      </c>
      <c r="F102" s="19">
        <v>1.5</v>
      </c>
      <c r="G102" s="45">
        <v>100</v>
      </c>
      <c r="H102" s="46">
        <f t="shared" si="7"/>
        <v>150</v>
      </c>
      <c r="I102" s="49"/>
    </row>
    <row r="103" spans="1:9">
      <c r="A103" s="49"/>
      <c r="B103" s="39"/>
      <c r="C103" s="20"/>
      <c r="D103" s="25" t="s">
        <v>80</v>
      </c>
      <c r="E103" s="21"/>
      <c r="F103" s="14"/>
      <c r="G103" s="11"/>
      <c r="H103" s="35"/>
      <c r="I103" s="49"/>
    </row>
    <row r="104" spans="1:9">
      <c r="A104" s="49"/>
      <c r="B104" s="37">
        <v>404049</v>
      </c>
      <c r="C104" s="26" t="s">
        <v>135</v>
      </c>
      <c r="D104" s="27" t="s">
        <v>136</v>
      </c>
      <c r="E104" s="6" t="s">
        <v>13</v>
      </c>
      <c r="F104" s="7">
        <v>1</v>
      </c>
      <c r="G104" s="45">
        <v>942.75</v>
      </c>
      <c r="H104" s="46">
        <f>+ROUND(F104*G104,2)</f>
        <v>942.75</v>
      </c>
      <c r="I104" s="49"/>
    </row>
    <row r="105" spans="1:9">
      <c r="A105" s="49"/>
      <c r="B105" s="37">
        <v>404834</v>
      </c>
      <c r="C105" s="26" t="s">
        <v>137</v>
      </c>
      <c r="D105" s="27" t="s">
        <v>84</v>
      </c>
      <c r="E105" s="6" t="s">
        <v>20</v>
      </c>
      <c r="F105" s="7">
        <v>10</v>
      </c>
      <c r="G105" s="45">
        <v>12.51</v>
      </c>
      <c r="H105" s="46">
        <f>+ROUND(F105*G105,2)</f>
        <v>125.1</v>
      </c>
      <c r="I105" s="49"/>
    </row>
    <row r="106" spans="1:9">
      <c r="A106" s="49"/>
      <c r="B106" s="34">
        <v>11</v>
      </c>
      <c r="C106" s="12"/>
      <c r="D106" s="23" t="s">
        <v>138</v>
      </c>
      <c r="E106" s="13"/>
      <c r="F106" s="14"/>
      <c r="G106" s="11"/>
      <c r="H106" s="46"/>
      <c r="I106" s="49"/>
    </row>
    <row r="107" spans="1:9">
      <c r="A107" s="49"/>
      <c r="B107" s="36">
        <v>11.1</v>
      </c>
      <c r="C107" s="15"/>
      <c r="D107" s="24" t="s">
        <v>10</v>
      </c>
      <c r="E107" s="15"/>
      <c r="F107" s="16"/>
      <c r="G107" s="11"/>
      <c r="H107" s="46"/>
      <c r="I107" s="49"/>
    </row>
    <row r="108" spans="1:9">
      <c r="A108" s="49"/>
      <c r="B108" s="38">
        <v>400594</v>
      </c>
      <c r="C108" s="28" t="s">
        <v>139</v>
      </c>
      <c r="D108" s="29" t="s">
        <v>17</v>
      </c>
      <c r="E108" s="5" t="s">
        <v>13</v>
      </c>
      <c r="F108" s="19">
        <v>2</v>
      </c>
      <c r="G108" s="11">
        <v>359.43</v>
      </c>
      <c r="H108" s="46">
        <f t="shared" ref="H108" si="8">+ROUND(F108*G108,2)</f>
        <v>718.86</v>
      </c>
      <c r="I108" s="49"/>
    </row>
    <row r="109" spans="1:9">
      <c r="A109" s="49"/>
      <c r="B109" s="34">
        <v>12</v>
      </c>
      <c r="C109" s="12"/>
      <c r="D109" s="23" t="s">
        <v>140</v>
      </c>
      <c r="E109" s="13"/>
      <c r="F109" s="14"/>
      <c r="G109" s="11"/>
      <c r="H109" s="35"/>
      <c r="I109" s="49"/>
    </row>
    <row r="110" spans="1:9">
      <c r="A110" s="49"/>
      <c r="B110" s="36">
        <v>12.1</v>
      </c>
      <c r="C110" s="15"/>
      <c r="D110" s="24" t="s">
        <v>10</v>
      </c>
      <c r="E110" s="15"/>
      <c r="F110" s="16"/>
      <c r="G110" s="11"/>
      <c r="H110" s="35"/>
      <c r="I110" s="49"/>
    </row>
    <row r="111" spans="1:9">
      <c r="A111" s="49"/>
      <c r="B111" s="38">
        <v>400600</v>
      </c>
      <c r="C111" s="28" t="s">
        <v>141</v>
      </c>
      <c r="D111" s="29" t="s">
        <v>12</v>
      </c>
      <c r="E111" s="5" t="s">
        <v>13</v>
      </c>
      <c r="F111" s="19">
        <v>4</v>
      </c>
      <c r="G111" s="45">
        <v>121.42</v>
      </c>
      <c r="H111" s="46">
        <f>+ROUND(F111*G111,2)</f>
        <v>485.68</v>
      </c>
      <c r="I111" s="49"/>
    </row>
    <row r="112" spans="1:9">
      <c r="A112" s="49"/>
      <c r="B112" s="38">
        <v>220049</v>
      </c>
      <c r="C112" s="28" t="s">
        <v>142</v>
      </c>
      <c r="D112" s="29" t="s">
        <v>19</v>
      </c>
      <c r="E112" s="5" t="s">
        <v>20</v>
      </c>
      <c r="F112" s="19">
        <v>6</v>
      </c>
      <c r="G112" s="45">
        <v>6.04</v>
      </c>
      <c r="H112" s="46">
        <f>+ROUND(F112*G112,2)</f>
        <v>36.24</v>
      </c>
      <c r="I112" s="49"/>
    </row>
    <row r="113" spans="1:9">
      <c r="A113" s="49"/>
      <c r="B113" s="38">
        <v>401035</v>
      </c>
      <c r="C113" s="28" t="s">
        <v>143</v>
      </c>
      <c r="D113" s="29" t="s">
        <v>15</v>
      </c>
      <c r="E113" s="5" t="s">
        <v>13</v>
      </c>
      <c r="F113" s="19">
        <v>4</v>
      </c>
      <c r="G113" s="45">
        <v>31.2</v>
      </c>
      <c r="H113" s="46">
        <f>+ROUND(F113*G113,2)</f>
        <v>124.8</v>
      </c>
      <c r="I113" s="49"/>
    </row>
    <row r="114" spans="1:9">
      <c r="A114" s="49"/>
      <c r="B114" s="34">
        <v>13</v>
      </c>
      <c r="C114" s="12"/>
      <c r="D114" s="23" t="s">
        <v>144</v>
      </c>
      <c r="E114" s="13"/>
      <c r="F114" s="14"/>
      <c r="G114" s="11"/>
      <c r="H114" s="46"/>
      <c r="I114" s="49"/>
    </row>
    <row r="115" spans="1:9">
      <c r="A115" s="49"/>
      <c r="B115" s="36">
        <v>13.1</v>
      </c>
      <c r="C115" s="15"/>
      <c r="D115" s="24" t="s">
        <v>10</v>
      </c>
      <c r="E115" s="15"/>
      <c r="F115" s="16"/>
      <c r="G115" s="11"/>
      <c r="H115" s="46"/>
      <c r="I115" s="49"/>
    </row>
    <row r="116" spans="1:9" ht="42.95">
      <c r="A116" s="49"/>
      <c r="B116" s="38">
        <v>401617</v>
      </c>
      <c r="C116" s="28" t="s">
        <v>145</v>
      </c>
      <c r="D116" s="29" t="s">
        <v>87</v>
      </c>
      <c r="E116" s="5" t="s">
        <v>13</v>
      </c>
      <c r="F116" s="19">
        <v>3</v>
      </c>
      <c r="G116" s="11">
        <v>2122.56</v>
      </c>
      <c r="H116" s="46">
        <f t="shared" ref="H116:H130" si="9">+ROUND(F116*G116,2)</f>
        <v>6367.68</v>
      </c>
      <c r="I116" s="49"/>
    </row>
    <row r="117" spans="1:9" ht="29.1">
      <c r="A117" s="49"/>
      <c r="B117" s="38">
        <v>400235</v>
      </c>
      <c r="C117" s="28" t="s">
        <v>146</v>
      </c>
      <c r="D117" s="29" t="s">
        <v>147</v>
      </c>
      <c r="E117" s="5" t="s">
        <v>13</v>
      </c>
      <c r="F117" s="19">
        <v>1</v>
      </c>
      <c r="G117" s="11">
        <v>990.26</v>
      </c>
      <c r="H117" s="46">
        <f t="shared" si="9"/>
        <v>990.26</v>
      </c>
      <c r="I117" s="49"/>
    </row>
    <row r="118" spans="1:9">
      <c r="A118" s="49"/>
      <c r="B118" s="38">
        <v>400600</v>
      </c>
      <c r="C118" s="28" t="s">
        <v>148</v>
      </c>
      <c r="D118" s="29" t="s">
        <v>12</v>
      </c>
      <c r="E118" s="5" t="s">
        <v>13</v>
      </c>
      <c r="F118" s="19">
        <v>1</v>
      </c>
      <c r="G118" s="11">
        <v>121.42</v>
      </c>
      <c r="H118" s="46">
        <f t="shared" si="9"/>
        <v>121.42</v>
      </c>
      <c r="I118" s="49"/>
    </row>
    <row r="119" spans="1:9">
      <c r="A119" s="49"/>
      <c r="B119" s="38">
        <v>400594</v>
      </c>
      <c r="C119" s="28" t="s">
        <v>149</v>
      </c>
      <c r="D119" s="29" t="s">
        <v>17</v>
      </c>
      <c r="E119" s="5" t="s">
        <v>13</v>
      </c>
      <c r="F119" s="19">
        <v>2</v>
      </c>
      <c r="G119" s="11">
        <v>359.43</v>
      </c>
      <c r="H119" s="46">
        <f t="shared" si="9"/>
        <v>718.86</v>
      </c>
      <c r="I119" s="49"/>
    </row>
    <row r="120" spans="1:9">
      <c r="A120" s="49"/>
      <c r="B120" s="38">
        <v>402024</v>
      </c>
      <c r="C120" s="28" t="s">
        <v>150</v>
      </c>
      <c r="D120" s="29" t="s">
        <v>54</v>
      </c>
      <c r="E120" s="5" t="s">
        <v>13</v>
      </c>
      <c r="F120" s="19">
        <v>3</v>
      </c>
      <c r="G120" s="11">
        <v>80.87</v>
      </c>
      <c r="H120" s="46">
        <f t="shared" si="9"/>
        <v>242.61</v>
      </c>
      <c r="I120" s="49"/>
    </row>
    <row r="121" spans="1:9">
      <c r="A121" s="49"/>
      <c r="B121" s="38">
        <v>401035</v>
      </c>
      <c r="C121" s="28" t="s">
        <v>151</v>
      </c>
      <c r="D121" s="29" t="s">
        <v>15</v>
      </c>
      <c r="E121" s="5" t="s">
        <v>13</v>
      </c>
      <c r="F121" s="19">
        <v>1</v>
      </c>
      <c r="G121" s="11">
        <v>31.2</v>
      </c>
      <c r="H121" s="46">
        <f t="shared" si="9"/>
        <v>31.2</v>
      </c>
      <c r="I121" s="49"/>
    </row>
    <row r="122" spans="1:9">
      <c r="A122" s="49"/>
      <c r="B122" s="38">
        <v>220049</v>
      </c>
      <c r="C122" s="28" t="s">
        <v>152</v>
      </c>
      <c r="D122" s="29" t="s">
        <v>19</v>
      </c>
      <c r="E122" s="5" t="s">
        <v>20</v>
      </c>
      <c r="F122" s="19">
        <v>3</v>
      </c>
      <c r="G122" s="11">
        <v>6.04</v>
      </c>
      <c r="H122" s="46">
        <f t="shared" si="9"/>
        <v>18.12</v>
      </c>
      <c r="I122" s="49"/>
    </row>
    <row r="123" spans="1:9">
      <c r="A123" s="49"/>
      <c r="B123" s="38">
        <v>400687</v>
      </c>
      <c r="C123" s="28" t="s">
        <v>153</v>
      </c>
      <c r="D123" s="29" t="s">
        <v>116</v>
      </c>
      <c r="E123" s="5" t="s">
        <v>13</v>
      </c>
      <c r="F123" s="19">
        <v>8</v>
      </c>
      <c r="G123" s="11">
        <v>15.49</v>
      </c>
      <c r="H123" s="46">
        <f t="shared" si="9"/>
        <v>123.92</v>
      </c>
      <c r="I123" s="49"/>
    </row>
    <row r="124" spans="1:9">
      <c r="A124" s="49"/>
      <c r="B124" s="38">
        <v>400658</v>
      </c>
      <c r="C124" s="28" t="s">
        <v>154</v>
      </c>
      <c r="D124" s="29" t="s">
        <v>71</v>
      </c>
      <c r="E124" s="5" t="s">
        <v>72</v>
      </c>
      <c r="F124" s="19">
        <v>45</v>
      </c>
      <c r="G124" s="11">
        <v>8.0299999999999994</v>
      </c>
      <c r="H124" s="46">
        <f t="shared" si="9"/>
        <v>361.35</v>
      </c>
      <c r="I124" s="49"/>
    </row>
    <row r="125" spans="1:9">
      <c r="A125" s="49"/>
      <c r="B125" s="38">
        <v>400669</v>
      </c>
      <c r="C125" s="28" t="s">
        <v>155</v>
      </c>
      <c r="D125" s="29" t="s">
        <v>156</v>
      </c>
      <c r="E125" s="5" t="s">
        <v>20</v>
      </c>
      <c r="F125" s="19">
        <v>6</v>
      </c>
      <c r="G125" s="11">
        <v>5</v>
      </c>
      <c r="H125" s="46">
        <f t="shared" si="9"/>
        <v>30</v>
      </c>
      <c r="I125" s="49"/>
    </row>
    <row r="126" spans="1:9">
      <c r="A126" s="49"/>
      <c r="B126" s="38">
        <v>401347</v>
      </c>
      <c r="C126" s="28" t="s">
        <v>157</v>
      </c>
      <c r="D126" s="29" t="s">
        <v>50</v>
      </c>
      <c r="E126" s="5" t="s">
        <v>20</v>
      </c>
      <c r="F126" s="19">
        <v>30</v>
      </c>
      <c r="G126" s="45">
        <v>6.23</v>
      </c>
      <c r="H126" s="46">
        <f t="shared" si="9"/>
        <v>186.9</v>
      </c>
      <c r="I126" s="49"/>
    </row>
    <row r="127" spans="1:9">
      <c r="A127" s="49"/>
      <c r="B127" s="38">
        <v>401349</v>
      </c>
      <c r="C127" s="28" t="s">
        <v>158</v>
      </c>
      <c r="D127" s="29" t="s">
        <v>52</v>
      </c>
      <c r="E127" s="5" t="s">
        <v>20</v>
      </c>
      <c r="F127" s="19">
        <v>30</v>
      </c>
      <c r="G127" s="45">
        <v>8.59</v>
      </c>
      <c r="H127" s="46">
        <f t="shared" si="9"/>
        <v>257.7</v>
      </c>
      <c r="I127" s="49"/>
    </row>
    <row r="128" spans="1:9">
      <c r="A128" s="49"/>
      <c r="B128" s="38">
        <v>401528</v>
      </c>
      <c r="C128" s="28" t="s">
        <v>159</v>
      </c>
      <c r="D128" s="29" t="s">
        <v>59</v>
      </c>
      <c r="E128" s="5" t="s">
        <v>20</v>
      </c>
      <c r="F128" s="19">
        <v>20</v>
      </c>
      <c r="G128" s="45">
        <v>3.09</v>
      </c>
      <c r="H128" s="46">
        <f t="shared" si="9"/>
        <v>61.8</v>
      </c>
      <c r="I128" s="49"/>
    </row>
    <row r="129" spans="1:9">
      <c r="A129" s="49"/>
      <c r="B129" s="38">
        <v>401356</v>
      </c>
      <c r="C129" s="28" t="s">
        <v>160</v>
      </c>
      <c r="D129" s="29" t="s">
        <v>56</v>
      </c>
      <c r="E129" s="5" t="s">
        <v>57</v>
      </c>
      <c r="F129" s="19">
        <v>10</v>
      </c>
      <c r="G129" s="45">
        <v>5.35</v>
      </c>
      <c r="H129" s="46">
        <f t="shared" si="9"/>
        <v>53.5</v>
      </c>
      <c r="I129" s="49"/>
    </row>
    <row r="130" spans="1:9" ht="15.95" thickBot="1">
      <c r="A130" s="105"/>
      <c r="B130" s="106">
        <v>197003</v>
      </c>
      <c r="C130" s="40" t="s">
        <v>161</v>
      </c>
      <c r="D130" s="41" t="s">
        <v>78</v>
      </c>
      <c r="E130" s="42" t="s">
        <v>79</v>
      </c>
      <c r="F130" s="43">
        <v>0.2</v>
      </c>
      <c r="G130" s="47">
        <v>100</v>
      </c>
      <c r="H130" s="48">
        <f t="shared" si="9"/>
        <v>20</v>
      </c>
      <c r="I130" s="49"/>
    </row>
    <row r="131" spans="1:9">
      <c r="A131" s="49"/>
      <c r="B131" s="49"/>
      <c r="C131" s="49"/>
      <c r="D131" s="49"/>
      <c r="E131" s="49"/>
      <c r="F131" s="49"/>
      <c r="G131" s="49"/>
      <c r="H131" s="49"/>
      <c r="I131" s="49"/>
    </row>
    <row r="132" spans="1:9">
      <c r="A132" s="49"/>
      <c r="B132" s="49"/>
      <c r="C132" s="49"/>
      <c r="D132" s="49"/>
      <c r="E132" s="49"/>
      <c r="F132" s="49"/>
      <c r="G132" s="49"/>
      <c r="H132" s="49"/>
      <c r="I132" s="49"/>
    </row>
    <row r="133" spans="1:9">
      <c r="A133" s="49"/>
      <c r="B133" s="49" t="s">
        <v>162</v>
      </c>
      <c r="C133" s="49"/>
      <c r="D133" s="49"/>
      <c r="E133" s="49"/>
      <c r="F133" s="49"/>
      <c r="G133" s="49"/>
      <c r="H133" s="49"/>
      <c r="I133" s="49"/>
    </row>
    <row r="134" spans="1:9">
      <c r="A134" s="49"/>
      <c r="B134" s="49"/>
      <c r="C134" s="49"/>
      <c r="D134" s="49"/>
      <c r="E134" s="49"/>
      <c r="F134" s="49"/>
      <c r="G134" s="49"/>
      <c r="H134" s="49"/>
      <c r="I134" s="49"/>
    </row>
    <row r="135" spans="1:9">
      <c r="A135" s="49"/>
      <c r="B135" s="49"/>
      <c r="C135" s="49"/>
      <c r="D135" s="49"/>
      <c r="E135" s="49"/>
      <c r="F135" s="49"/>
      <c r="G135" s="49"/>
      <c r="H135" s="49"/>
      <c r="I135" s="49"/>
    </row>
    <row r="136" spans="1:9" ht="46.5" customHeight="1">
      <c r="A136" s="49"/>
      <c r="B136" s="49"/>
      <c r="C136" s="49"/>
      <c r="D136" s="49"/>
      <c r="E136" s="49"/>
      <c r="F136" s="49"/>
      <c r="G136" s="49"/>
      <c r="H136" s="49"/>
      <c r="I136" s="49"/>
    </row>
    <row r="137" spans="1:9">
      <c r="A137" s="49"/>
      <c r="B137" s="49" t="s">
        <v>163</v>
      </c>
      <c r="C137" s="49"/>
      <c r="D137" s="49"/>
      <c r="E137" s="49"/>
      <c r="F137" s="49"/>
      <c r="G137" s="49"/>
      <c r="H137" s="49"/>
      <c r="I137" s="49"/>
    </row>
    <row r="139" spans="1:9">
      <c r="B139" s="22"/>
      <c r="C139" s="22"/>
    </row>
  </sheetData>
  <autoFilter ref="B7:H130" xr:uid="{00000000-0001-0000-0000-000000000000}"/>
  <mergeCells count="1">
    <mergeCell ref="B5:H6"/>
  </mergeCells>
  <pageMargins left="0.7" right="0.7" top="0.75" bottom="0.75" header="0.3" footer="0.3"/>
  <pageSetup paperSize="9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4510-2F81-0741-9976-0F296AA14635}">
  <sheetPr filterMode="1"/>
  <dimension ref="A1:I2386"/>
  <sheetViews>
    <sheetView tabSelected="1" topLeftCell="A957" zoomScale="150" workbookViewId="0">
      <selection activeCell="G821" sqref="G821"/>
    </sheetView>
  </sheetViews>
  <sheetFormatPr defaultColWidth="11.42578125" defaultRowHeight="15"/>
  <cols>
    <col min="1" max="1" width="22" customWidth="1"/>
    <col min="7" max="7" width="10.85546875" style="214"/>
  </cols>
  <sheetData>
    <row r="1" spans="1:7">
      <c r="A1" s="111" t="s">
        <v>164</v>
      </c>
      <c r="B1" s="112"/>
      <c r="C1" s="112"/>
      <c r="D1" s="112"/>
      <c r="E1" s="113" t="s">
        <v>165</v>
      </c>
      <c r="F1" s="114"/>
      <c r="G1" s="213"/>
    </row>
    <row r="2" spans="1:7" ht="15.95" hidden="1" thickBot="1">
      <c r="A2" s="115"/>
      <c r="B2" s="116"/>
      <c r="C2" s="116"/>
      <c r="D2" s="116"/>
      <c r="E2" s="117"/>
      <c r="F2" s="118"/>
      <c r="G2"/>
    </row>
    <row r="3" spans="1:7" hidden="1">
      <c r="A3" s="119"/>
      <c r="B3" s="120" t="s">
        <v>166</v>
      </c>
      <c r="C3" s="112"/>
      <c r="D3" s="112"/>
      <c r="E3" s="112"/>
      <c r="F3" s="121"/>
      <c r="G3"/>
    </row>
    <row r="4" spans="1:7" hidden="1">
      <c r="A4" s="122" t="s">
        <v>167</v>
      </c>
      <c r="B4" s="123"/>
      <c r="C4" s="123"/>
      <c r="D4" s="123"/>
      <c r="E4" s="124"/>
      <c r="F4" s="125"/>
      <c r="G4"/>
    </row>
    <row r="5" spans="1:7">
      <c r="A5" s="215" t="s">
        <v>12</v>
      </c>
      <c r="B5" s="123"/>
      <c r="C5" s="123"/>
      <c r="D5" s="123"/>
      <c r="E5" s="127" t="s">
        <v>168</v>
      </c>
      <c r="F5" s="212">
        <v>400600</v>
      </c>
      <c r="G5" s="213"/>
    </row>
    <row r="6" spans="1:7" hidden="1">
      <c r="A6" s="128" t="s">
        <v>169</v>
      </c>
      <c r="B6" s="123"/>
      <c r="C6" s="123"/>
      <c r="D6" s="123"/>
      <c r="E6" s="129" t="s">
        <v>170</v>
      </c>
      <c r="F6" s="130" t="s">
        <v>13</v>
      </c>
      <c r="G6"/>
    </row>
    <row r="7" spans="1:7" hidden="1">
      <c r="A7" s="131"/>
      <c r="B7" s="132"/>
      <c r="C7" s="132"/>
      <c r="D7" s="132"/>
      <c r="E7" s="133"/>
      <c r="F7" s="134"/>
      <c r="G7"/>
    </row>
    <row r="8" spans="1:7" ht="15.95" hidden="1" thickBot="1">
      <c r="A8" s="135"/>
      <c r="B8" s="136"/>
      <c r="C8" s="132"/>
      <c r="D8" s="132"/>
      <c r="F8" s="134"/>
      <c r="G8"/>
    </row>
    <row r="9" spans="1:7" hidden="1">
      <c r="A9" s="137" t="s">
        <v>171</v>
      </c>
      <c r="B9" s="138"/>
      <c r="C9" s="138"/>
      <c r="D9" s="138"/>
      <c r="E9" s="138"/>
      <c r="F9" s="139"/>
      <c r="G9"/>
    </row>
    <row r="10" spans="1:7" hidden="1">
      <c r="A10" s="140" t="s">
        <v>172</v>
      </c>
      <c r="B10" s="141" t="s">
        <v>5</v>
      </c>
      <c r="C10" s="141" t="s">
        <v>173</v>
      </c>
      <c r="D10" s="141" t="s">
        <v>174</v>
      </c>
      <c r="E10" s="142" t="s">
        <v>175</v>
      </c>
      <c r="F10" s="143" t="s">
        <v>176</v>
      </c>
      <c r="G10"/>
    </row>
    <row r="11" spans="1:7" hidden="1">
      <c r="A11" s="144" t="s">
        <v>177</v>
      </c>
      <c r="B11" s="145">
        <v>0.05</v>
      </c>
      <c r="C11" s="146">
        <v>7.6488899999999997</v>
      </c>
      <c r="D11" s="146">
        <v>0.38244</v>
      </c>
      <c r="E11" s="147">
        <v>1</v>
      </c>
      <c r="F11" s="148">
        <v>0.38244</v>
      </c>
      <c r="G11"/>
    </row>
    <row r="12" spans="1:7" hidden="1">
      <c r="A12" s="144" t="s">
        <v>178</v>
      </c>
      <c r="B12" s="145">
        <v>2</v>
      </c>
      <c r="C12" s="146">
        <v>0.15</v>
      </c>
      <c r="D12" s="146">
        <v>0.3</v>
      </c>
      <c r="E12" s="147">
        <v>0.88888999999999996</v>
      </c>
      <c r="F12" s="148">
        <v>0.26667000000000002</v>
      </c>
      <c r="G12"/>
    </row>
    <row r="13" spans="1:7" hidden="1">
      <c r="A13" s="144" t="s">
        <v>179</v>
      </c>
      <c r="B13" s="149"/>
      <c r="C13" s="146" t="s">
        <v>179</v>
      </c>
      <c r="D13" s="146" t="s">
        <v>179</v>
      </c>
      <c r="E13" s="147" t="s">
        <v>179</v>
      </c>
      <c r="F13" s="148" t="s">
        <v>179</v>
      </c>
      <c r="G13"/>
    </row>
    <row r="14" spans="1:7" hidden="1">
      <c r="A14" s="144" t="s">
        <v>179</v>
      </c>
      <c r="B14" s="149"/>
      <c r="C14" s="146" t="s">
        <v>179</v>
      </c>
      <c r="D14" s="146" t="s">
        <v>179</v>
      </c>
      <c r="E14" s="147" t="s">
        <v>179</v>
      </c>
      <c r="F14" s="148" t="s">
        <v>179</v>
      </c>
      <c r="G14"/>
    </row>
    <row r="15" spans="1:7" hidden="1">
      <c r="A15" s="144" t="s">
        <v>179</v>
      </c>
      <c r="B15" s="149"/>
      <c r="C15" s="146" t="s">
        <v>179</v>
      </c>
      <c r="D15" s="146" t="s">
        <v>179</v>
      </c>
      <c r="E15" s="147" t="s">
        <v>179</v>
      </c>
      <c r="F15" s="148" t="s">
        <v>179</v>
      </c>
      <c r="G15"/>
    </row>
    <row r="16" spans="1:7" hidden="1">
      <c r="A16" s="144" t="s">
        <v>179</v>
      </c>
      <c r="B16" s="150"/>
      <c r="C16" s="146" t="s">
        <v>179</v>
      </c>
      <c r="D16" s="146" t="s">
        <v>179</v>
      </c>
      <c r="E16" s="147" t="s">
        <v>179</v>
      </c>
      <c r="F16" s="148" t="s">
        <v>179</v>
      </c>
      <c r="G16"/>
    </row>
    <row r="17" spans="1:7" hidden="1">
      <c r="A17" s="144" t="s">
        <v>179</v>
      </c>
      <c r="B17" s="149"/>
      <c r="C17" s="146" t="s">
        <v>179</v>
      </c>
      <c r="D17" s="146" t="s">
        <v>179</v>
      </c>
      <c r="E17" s="147" t="s">
        <v>179</v>
      </c>
      <c r="F17" s="148" t="s">
        <v>179</v>
      </c>
      <c r="G17"/>
    </row>
    <row r="18" spans="1:7" hidden="1">
      <c r="A18" s="144" t="s">
        <v>179</v>
      </c>
      <c r="B18" s="149"/>
      <c r="C18" s="146" t="s">
        <v>179</v>
      </c>
      <c r="D18" s="146" t="s">
        <v>179</v>
      </c>
      <c r="E18" s="147" t="s">
        <v>179</v>
      </c>
      <c r="F18" s="148" t="s">
        <v>179</v>
      </c>
      <c r="G18"/>
    </row>
    <row r="19" spans="1:7" hidden="1">
      <c r="A19" s="144" t="s">
        <v>179</v>
      </c>
      <c r="B19" s="149"/>
      <c r="C19" s="146" t="s">
        <v>179</v>
      </c>
      <c r="D19" s="146" t="s">
        <v>179</v>
      </c>
      <c r="E19" s="147" t="s">
        <v>179</v>
      </c>
      <c r="F19" s="148" t="s">
        <v>179</v>
      </c>
      <c r="G19"/>
    </row>
    <row r="20" spans="1:7" ht="15.95" hidden="1" thickBot="1">
      <c r="A20" s="151" t="s">
        <v>179</v>
      </c>
      <c r="B20" s="152"/>
      <c r="C20" s="153" t="s">
        <v>179</v>
      </c>
      <c r="D20" s="153" t="s">
        <v>179</v>
      </c>
      <c r="E20" s="154" t="s">
        <v>179</v>
      </c>
      <c r="F20" s="155" t="s">
        <v>179</v>
      </c>
      <c r="G20"/>
    </row>
    <row r="21" spans="1:7" ht="15.95" hidden="1" thickBot="1">
      <c r="A21" s="156"/>
      <c r="B21" s="157"/>
      <c r="C21" s="158"/>
      <c r="D21" s="158"/>
      <c r="E21" s="159" t="s">
        <v>180</v>
      </c>
      <c r="F21" s="160">
        <v>0.64910999999999996</v>
      </c>
      <c r="G21"/>
    </row>
    <row r="22" spans="1:7" hidden="1">
      <c r="A22" s="161" t="s">
        <v>181</v>
      </c>
      <c r="B22" s="162"/>
      <c r="C22" s="163"/>
      <c r="D22" s="163"/>
      <c r="E22" s="163"/>
      <c r="F22" s="164"/>
      <c r="G22"/>
    </row>
    <row r="23" spans="1:7" hidden="1">
      <c r="A23" s="165" t="s">
        <v>172</v>
      </c>
      <c r="B23" s="166" t="s">
        <v>5</v>
      </c>
      <c r="C23" s="141" t="s">
        <v>182</v>
      </c>
      <c r="D23" s="141" t="s">
        <v>174</v>
      </c>
      <c r="E23" s="141" t="s">
        <v>175</v>
      </c>
      <c r="F23" s="143" t="s">
        <v>176</v>
      </c>
      <c r="G23"/>
    </row>
    <row r="24" spans="1:7" hidden="1">
      <c r="A24" s="167" t="s">
        <v>183</v>
      </c>
      <c r="B24" s="145">
        <v>1</v>
      </c>
      <c r="C24" s="146">
        <v>4.0999999999999996</v>
      </c>
      <c r="D24" s="146">
        <v>4.0999999999999996</v>
      </c>
      <c r="E24" s="146">
        <v>0.88888999999999996</v>
      </c>
      <c r="F24" s="148">
        <v>3.64445</v>
      </c>
      <c r="G24"/>
    </row>
    <row r="25" spans="1:7" hidden="1">
      <c r="A25" s="167" t="s">
        <v>184</v>
      </c>
      <c r="B25" s="145">
        <v>1</v>
      </c>
      <c r="C25" s="146">
        <v>4.05</v>
      </c>
      <c r="D25" s="146">
        <v>4.05</v>
      </c>
      <c r="E25" s="146">
        <v>0.88888999999999996</v>
      </c>
      <c r="F25" s="148">
        <v>3.6</v>
      </c>
      <c r="G25"/>
    </row>
    <row r="26" spans="1:7" hidden="1">
      <c r="A26" s="167" t="s">
        <v>185</v>
      </c>
      <c r="B26" s="145">
        <v>0.1</v>
      </c>
      <c r="C26" s="146">
        <v>4.55</v>
      </c>
      <c r="D26" s="146">
        <v>0.45500000000000002</v>
      </c>
      <c r="E26" s="146">
        <v>0.88888999999999996</v>
      </c>
      <c r="F26" s="148">
        <v>0.40444000000000002</v>
      </c>
      <c r="G26"/>
    </row>
    <row r="27" spans="1:7" hidden="1">
      <c r="A27" s="167" t="s">
        <v>179</v>
      </c>
      <c r="B27" s="145"/>
      <c r="C27" s="146" t="s">
        <v>179</v>
      </c>
      <c r="D27" s="146" t="s">
        <v>179</v>
      </c>
      <c r="E27" s="146" t="s">
        <v>179</v>
      </c>
      <c r="F27" s="148" t="s">
        <v>179</v>
      </c>
      <c r="G27"/>
    </row>
    <row r="28" spans="1:7" hidden="1">
      <c r="A28" s="167" t="s">
        <v>179</v>
      </c>
      <c r="B28" s="145"/>
      <c r="C28" s="146" t="s">
        <v>179</v>
      </c>
      <c r="D28" s="146" t="s">
        <v>179</v>
      </c>
      <c r="E28" s="146" t="s">
        <v>179</v>
      </c>
      <c r="F28" s="148" t="s">
        <v>179</v>
      </c>
      <c r="G28"/>
    </row>
    <row r="29" spans="1:7" hidden="1">
      <c r="A29" s="167" t="s">
        <v>179</v>
      </c>
      <c r="B29" s="145"/>
      <c r="C29" s="146" t="s">
        <v>179</v>
      </c>
      <c r="D29" s="146" t="s">
        <v>179</v>
      </c>
      <c r="E29" s="146" t="s">
        <v>179</v>
      </c>
      <c r="F29" s="148" t="s">
        <v>179</v>
      </c>
      <c r="G29"/>
    </row>
    <row r="30" spans="1:7" hidden="1">
      <c r="A30" s="167" t="s">
        <v>179</v>
      </c>
      <c r="B30" s="145"/>
      <c r="C30" s="146" t="s">
        <v>179</v>
      </c>
      <c r="D30" s="146" t="s">
        <v>179</v>
      </c>
      <c r="E30" s="146" t="s">
        <v>179</v>
      </c>
      <c r="F30" s="148" t="s">
        <v>179</v>
      </c>
      <c r="G30"/>
    </row>
    <row r="31" spans="1:7" hidden="1">
      <c r="A31" s="167" t="s">
        <v>179</v>
      </c>
      <c r="B31" s="145"/>
      <c r="C31" s="146" t="s">
        <v>179</v>
      </c>
      <c r="D31" s="146" t="s">
        <v>179</v>
      </c>
      <c r="E31" s="146" t="s">
        <v>179</v>
      </c>
      <c r="F31" s="148" t="s">
        <v>179</v>
      </c>
      <c r="G31"/>
    </row>
    <row r="32" spans="1:7" hidden="1">
      <c r="A32" s="167" t="s">
        <v>179</v>
      </c>
      <c r="B32" s="145"/>
      <c r="C32" s="146" t="s">
        <v>179</v>
      </c>
      <c r="D32" s="146" t="s">
        <v>179</v>
      </c>
      <c r="E32" s="146" t="s">
        <v>179</v>
      </c>
      <c r="F32" s="148" t="s">
        <v>179</v>
      </c>
      <c r="G32"/>
    </row>
    <row r="33" spans="1:7" ht="15.95" hidden="1" thickBot="1">
      <c r="A33" s="167" t="s">
        <v>179</v>
      </c>
      <c r="B33" s="168"/>
      <c r="C33" s="146" t="s">
        <v>179</v>
      </c>
      <c r="D33" s="146" t="s">
        <v>179</v>
      </c>
      <c r="E33" s="146" t="s">
        <v>179</v>
      </c>
      <c r="F33" s="148" t="s">
        <v>179</v>
      </c>
      <c r="G33"/>
    </row>
    <row r="34" spans="1:7" ht="15.95" hidden="1" thickBot="1">
      <c r="A34" s="169"/>
      <c r="B34" s="170"/>
      <c r="C34" s="170"/>
      <c r="D34" s="170"/>
      <c r="E34" s="171" t="s">
        <v>186</v>
      </c>
      <c r="F34" s="172">
        <v>7.6488899999999997</v>
      </c>
      <c r="G34"/>
    </row>
    <row r="35" spans="1:7" hidden="1">
      <c r="A35" s="137" t="s">
        <v>187</v>
      </c>
      <c r="B35" s="138"/>
      <c r="C35" s="138"/>
      <c r="D35" s="138"/>
      <c r="E35" s="138"/>
      <c r="F35" s="139"/>
      <c r="G35"/>
    </row>
    <row r="36" spans="1:7" hidden="1">
      <c r="A36" s="173" t="s">
        <v>172</v>
      </c>
      <c r="B36" s="174" t="s">
        <v>188</v>
      </c>
      <c r="C36" s="141" t="s">
        <v>4</v>
      </c>
      <c r="D36" s="141" t="s">
        <v>5</v>
      </c>
      <c r="E36" s="141" t="s">
        <v>189</v>
      </c>
      <c r="F36" s="143" t="s">
        <v>176</v>
      </c>
      <c r="G36"/>
    </row>
    <row r="37" spans="1:7" hidden="1">
      <c r="A37" s="175" t="s">
        <v>12</v>
      </c>
      <c r="B37" s="176" t="s">
        <v>188</v>
      </c>
      <c r="C37" s="177" t="s">
        <v>13</v>
      </c>
      <c r="D37" s="178">
        <v>1</v>
      </c>
      <c r="E37" s="179">
        <v>93.771200000000007</v>
      </c>
      <c r="F37" s="180">
        <v>93.771199999999993</v>
      </c>
      <c r="G37"/>
    </row>
    <row r="38" spans="1:7" hidden="1">
      <c r="A38" s="175" t="s">
        <v>179</v>
      </c>
      <c r="B38" s="176" t="s">
        <v>188</v>
      </c>
      <c r="C38" s="177" t="s">
        <v>179</v>
      </c>
      <c r="D38" s="178"/>
      <c r="E38" s="179" t="s">
        <v>179</v>
      </c>
      <c r="F38" s="180" t="s">
        <v>179</v>
      </c>
      <c r="G38"/>
    </row>
    <row r="39" spans="1:7" hidden="1">
      <c r="A39" s="175" t="s">
        <v>179</v>
      </c>
      <c r="B39" s="176" t="s">
        <v>188</v>
      </c>
      <c r="C39" s="177" t="s">
        <v>179</v>
      </c>
      <c r="D39" s="178"/>
      <c r="E39" s="179" t="s">
        <v>179</v>
      </c>
      <c r="F39" s="180" t="s">
        <v>179</v>
      </c>
      <c r="G39"/>
    </row>
    <row r="40" spans="1:7" hidden="1">
      <c r="A40" s="175" t="s">
        <v>179</v>
      </c>
      <c r="B40" s="176" t="s">
        <v>188</v>
      </c>
      <c r="C40" s="177" t="s">
        <v>179</v>
      </c>
      <c r="D40" s="178"/>
      <c r="E40" s="179" t="s">
        <v>179</v>
      </c>
      <c r="F40" s="180" t="s">
        <v>179</v>
      </c>
      <c r="G40"/>
    </row>
    <row r="41" spans="1:7" hidden="1">
      <c r="A41" s="175" t="s">
        <v>179</v>
      </c>
      <c r="B41" s="176" t="s">
        <v>188</v>
      </c>
      <c r="C41" s="177" t="s">
        <v>179</v>
      </c>
      <c r="D41" s="178"/>
      <c r="E41" s="179" t="s">
        <v>179</v>
      </c>
      <c r="F41" s="180" t="s">
        <v>179</v>
      </c>
      <c r="G41"/>
    </row>
    <row r="42" spans="1:7" hidden="1">
      <c r="A42" s="175" t="s">
        <v>179</v>
      </c>
      <c r="B42" s="176" t="s">
        <v>188</v>
      </c>
      <c r="C42" s="177" t="s">
        <v>179</v>
      </c>
      <c r="D42" s="178"/>
      <c r="E42" s="179" t="s">
        <v>179</v>
      </c>
      <c r="F42" s="180" t="s">
        <v>179</v>
      </c>
      <c r="G42"/>
    </row>
    <row r="43" spans="1:7" hidden="1">
      <c r="A43" s="175" t="s">
        <v>179</v>
      </c>
      <c r="B43" s="176" t="s">
        <v>188</v>
      </c>
      <c r="C43" s="177" t="s">
        <v>179</v>
      </c>
      <c r="D43" s="178"/>
      <c r="E43" s="179" t="s">
        <v>179</v>
      </c>
      <c r="F43" s="180" t="s">
        <v>179</v>
      </c>
      <c r="G43"/>
    </row>
    <row r="44" spans="1:7" hidden="1">
      <c r="A44" s="175" t="s">
        <v>179</v>
      </c>
      <c r="B44" s="176" t="s">
        <v>188</v>
      </c>
      <c r="C44" s="177" t="s">
        <v>179</v>
      </c>
      <c r="D44" s="178"/>
      <c r="E44" s="179" t="s">
        <v>179</v>
      </c>
      <c r="F44" s="180" t="s">
        <v>179</v>
      </c>
      <c r="G44"/>
    </row>
    <row r="45" spans="1:7" hidden="1">
      <c r="A45" s="175" t="s">
        <v>179</v>
      </c>
      <c r="B45" s="176" t="s">
        <v>188</v>
      </c>
      <c r="C45" s="177" t="s">
        <v>179</v>
      </c>
      <c r="D45" s="178"/>
      <c r="E45" s="179" t="s">
        <v>179</v>
      </c>
      <c r="F45" s="180" t="s">
        <v>179</v>
      </c>
      <c r="G45"/>
    </row>
    <row r="46" spans="1:7" hidden="1">
      <c r="A46" s="175" t="s">
        <v>179</v>
      </c>
      <c r="B46" s="176" t="s">
        <v>188</v>
      </c>
      <c r="C46" s="177" t="s">
        <v>179</v>
      </c>
      <c r="D46" s="178"/>
      <c r="E46" s="179" t="s">
        <v>179</v>
      </c>
      <c r="F46" s="180" t="s">
        <v>179</v>
      </c>
      <c r="G46"/>
    </row>
    <row r="47" spans="1:7" hidden="1">
      <c r="A47" s="175" t="s">
        <v>179</v>
      </c>
      <c r="B47" s="176" t="s">
        <v>188</v>
      </c>
      <c r="C47" s="177" t="s">
        <v>179</v>
      </c>
      <c r="D47" s="178"/>
      <c r="E47" s="179" t="s">
        <v>179</v>
      </c>
      <c r="F47" s="180" t="s">
        <v>179</v>
      </c>
      <c r="G47"/>
    </row>
    <row r="48" spans="1:7" hidden="1">
      <c r="A48" s="175" t="s">
        <v>179</v>
      </c>
      <c r="B48" s="176"/>
      <c r="C48" s="177" t="s">
        <v>179</v>
      </c>
      <c r="D48" s="178"/>
      <c r="E48" s="179" t="s">
        <v>179</v>
      </c>
      <c r="F48" s="180" t="s">
        <v>179</v>
      </c>
      <c r="G48"/>
    </row>
    <row r="49" spans="1:7" hidden="1">
      <c r="A49" s="175" t="s">
        <v>179</v>
      </c>
      <c r="B49" s="176"/>
      <c r="C49" s="177" t="s">
        <v>179</v>
      </c>
      <c r="D49" s="178"/>
      <c r="E49" s="179" t="s">
        <v>179</v>
      </c>
      <c r="F49" s="180" t="s">
        <v>179</v>
      </c>
      <c r="G49"/>
    </row>
    <row r="50" spans="1:7" hidden="1">
      <c r="A50" s="175" t="s">
        <v>179</v>
      </c>
      <c r="B50" s="176"/>
      <c r="C50" s="177" t="s">
        <v>179</v>
      </c>
      <c r="D50" s="178"/>
      <c r="E50" s="179" t="s">
        <v>179</v>
      </c>
      <c r="F50" s="180" t="s">
        <v>179</v>
      </c>
      <c r="G50"/>
    </row>
    <row r="51" spans="1:7" hidden="1">
      <c r="A51" s="175" t="s">
        <v>179</v>
      </c>
      <c r="B51" s="176"/>
      <c r="C51" s="177" t="s">
        <v>179</v>
      </c>
      <c r="D51" s="178"/>
      <c r="E51" s="179" t="s">
        <v>179</v>
      </c>
      <c r="F51" s="180" t="s">
        <v>179</v>
      </c>
      <c r="G51"/>
    </row>
    <row r="52" spans="1:7" hidden="1">
      <c r="A52" s="175" t="s">
        <v>179</v>
      </c>
      <c r="B52" s="176"/>
      <c r="C52" s="177" t="s">
        <v>179</v>
      </c>
      <c r="D52" s="178"/>
      <c r="E52" s="179" t="s">
        <v>179</v>
      </c>
      <c r="F52" s="180" t="s">
        <v>179</v>
      </c>
      <c r="G52"/>
    </row>
    <row r="53" spans="1:7" hidden="1">
      <c r="A53" s="175" t="s">
        <v>179</v>
      </c>
      <c r="B53" s="176"/>
      <c r="C53" s="177" t="s">
        <v>179</v>
      </c>
      <c r="D53" s="178"/>
      <c r="E53" s="179" t="s">
        <v>179</v>
      </c>
      <c r="F53" s="180" t="s">
        <v>179</v>
      </c>
      <c r="G53"/>
    </row>
    <row r="54" spans="1:7" hidden="1">
      <c r="A54" s="175" t="s">
        <v>179</v>
      </c>
      <c r="B54" s="176"/>
      <c r="C54" s="177" t="s">
        <v>179</v>
      </c>
      <c r="D54" s="178"/>
      <c r="E54" s="179" t="s">
        <v>179</v>
      </c>
      <c r="F54" s="180" t="s">
        <v>179</v>
      </c>
      <c r="G54"/>
    </row>
    <row r="55" spans="1:7" hidden="1">
      <c r="A55" s="175" t="s">
        <v>179</v>
      </c>
      <c r="B55" s="176"/>
      <c r="C55" s="177" t="s">
        <v>179</v>
      </c>
      <c r="D55" s="178"/>
      <c r="E55" s="179" t="s">
        <v>179</v>
      </c>
      <c r="F55" s="180" t="s">
        <v>179</v>
      </c>
      <c r="G55"/>
    </row>
    <row r="56" spans="1:7" ht="15.95" hidden="1" thickBot="1">
      <c r="A56" s="175" t="s">
        <v>179</v>
      </c>
      <c r="B56" s="181"/>
      <c r="C56" s="177" t="s">
        <v>179</v>
      </c>
      <c r="D56" s="182"/>
      <c r="E56" s="179" t="s">
        <v>179</v>
      </c>
      <c r="F56" s="180" t="s">
        <v>179</v>
      </c>
      <c r="G56"/>
    </row>
    <row r="57" spans="1:7" ht="15.95" hidden="1" thickBot="1">
      <c r="A57" s="169"/>
      <c r="B57" s="183"/>
      <c r="C57" s="183"/>
      <c r="D57" s="183"/>
      <c r="E57" s="184" t="s">
        <v>190</v>
      </c>
      <c r="F57" s="185">
        <v>93.771199999999993</v>
      </c>
      <c r="G57"/>
    </row>
    <row r="58" spans="1:7" hidden="1">
      <c r="A58" s="186" t="s">
        <v>191</v>
      </c>
      <c r="B58" s="112"/>
      <c r="C58" s="112"/>
      <c r="D58" s="112"/>
      <c r="E58" s="112"/>
      <c r="F58" s="121"/>
      <c r="G58"/>
    </row>
    <row r="59" spans="1:7" hidden="1">
      <c r="A59" s="140" t="s">
        <v>172</v>
      </c>
      <c r="B59" s="141" t="s">
        <v>4</v>
      </c>
      <c r="C59" s="141" t="s">
        <v>5</v>
      </c>
      <c r="D59" s="141" t="s">
        <v>192</v>
      </c>
      <c r="E59" s="141" t="s">
        <v>173</v>
      </c>
      <c r="F59" s="143" t="s">
        <v>176</v>
      </c>
      <c r="G59"/>
    </row>
    <row r="60" spans="1:7" hidden="1">
      <c r="A60" s="144" t="s">
        <v>179</v>
      </c>
      <c r="B60" s="177" t="s">
        <v>179</v>
      </c>
      <c r="C60" s="178" t="s">
        <v>179</v>
      </c>
      <c r="D60" s="187" t="s">
        <v>179</v>
      </c>
      <c r="E60" s="187" t="s">
        <v>179</v>
      </c>
      <c r="F60" s="188" t="s">
        <v>179</v>
      </c>
      <c r="G60"/>
    </row>
    <row r="61" spans="1:7" hidden="1">
      <c r="A61" s="144" t="s">
        <v>179</v>
      </c>
      <c r="B61" s="177" t="s">
        <v>179</v>
      </c>
      <c r="C61" s="178" t="s">
        <v>179</v>
      </c>
      <c r="D61" s="187" t="s">
        <v>179</v>
      </c>
      <c r="E61" s="187" t="s">
        <v>179</v>
      </c>
      <c r="F61" s="188" t="s">
        <v>179</v>
      </c>
      <c r="G61"/>
    </row>
    <row r="62" spans="1:7" hidden="1">
      <c r="A62" s="144" t="s">
        <v>179</v>
      </c>
      <c r="B62" s="177" t="s">
        <v>179</v>
      </c>
      <c r="C62" s="178" t="s">
        <v>179</v>
      </c>
      <c r="D62" s="187" t="s">
        <v>179</v>
      </c>
      <c r="E62" s="187" t="s">
        <v>179</v>
      </c>
      <c r="F62" s="188" t="s">
        <v>179</v>
      </c>
      <c r="G62"/>
    </row>
    <row r="63" spans="1:7" ht="15.95" hidden="1" thickBot="1">
      <c r="A63" s="169"/>
      <c r="B63" s="183"/>
      <c r="C63" s="183"/>
      <c r="D63" s="183"/>
      <c r="E63" s="184" t="s">
        <v>193</v>
      </c>
      <c r="F63" s="189">
        <v>0</v>
      </c>
      <c r="G63"/>
    </row>
    <row r="64" spans="1:7" hidden="1">
      <c r="A64" s="190"/>
      <c r="B64" s="132"/>
      <c r="C64" s="191" t="s">
        <v>194</v>
      </c>
      <c r="D64" s="192"/>
      <c r="E64" s="193"/>
      <c r="F64" s="194">
        <v>102.0692</v>
      </c>
      <c r="G64"/>
    </row>
    <row r="65" spans="1:7" hidden="1">
      <c r="A65" s="190"/>
      <c r="B65" s="132"/>
      <c r="C65" s="195" t="s">
        <v>195</v>
      </c>
      <c r="D65" s="196"/>
      <c r="E65" s="197">
        <v>0.2</v>
      </c>
      <c r="F65" s="148">
        <v>20.41384</v>
      </c>
      <c r="G65"/>
    </row>
    <row r="66" spans="1:7" hidden="1">
      <c r="A66" s="190"/>
      <c r="B66" s="132"/>
      <c r="C66" s="198" t="s">
        <v>196</v>
      </c>
      <c r="D66" s="199"/>
      <c r="E66" s="197">
        <v>0</v>
      </c>
      <c r="F66" s="148">
        <v>0</v>
      </c>
      <c r="G66"/>
    </row>
    <row r="67" spans="1:7" hidden="1">
      <c r="A67" s="190"/>
      <c r="B67" s="132"/>
      <c r="C67" s="195" t="s">
        <v>197</v>
      </c>
      <c r="D67" s="196"/>
      <c r="E67" s="200"/>
      <c r="F67" s="148">
        <v>122.48</v>
      </c>
      <c r="G67"/>
    </row>
    <row r="68" spans="1:7" ht="15.95" hidden="1" thickBot="1">
      <c r="A68" s="190"/>
      <c r="B68" s="132"/>
      <c r="C68" s="201" t="s">
        <v>198</v>
      </c>
      <c r="D68" s="202"/>
      <c r="E68" s="203"/>
      <c r="F68" s="204">
        <v>122.48</v>
      </c>
      <c r="G68"/>
    </row>
    <row r="69" spans="1:7" hidden="1">
      <c r="A69" s="111" t="s">
        <v>164</v>
      </c>
      <c r="B69" s="112"/>
      <c r="C69" s="112"/>
      <c r="D69" s="112"/>
      <c r="E69" s="113" t="s">
        <v>165</v>
      </c>
      <c r="F69" s="114"/>
      <c r="G69"/>
    </row>
    <row r="70" spans="1:7" ht="15.95" hidden="1" thickBot="1">
      <c r="A70" s="115"/>
      <c r="B70" s="116"/>
      <c r="C70" s="116"/>
      <c r="D70" s="116"/>
      <c r="E70" s="117"/>
      <c r="F70" s="118"/>
      <c r="G70"/>
    </row>
    <row r="71" spans="1:7" hidden="1">
      <c r="A71" s="119"/>
      <c r="B71" s="120" t="s">
        <v>166</v>
      </c>
      <c r="C71" s="112"/>
      <c r="D71" s="112"/>
      <c r="E71" s="112"/>
      <c r="F71" s="121"/>
      <c r="G71"/>
    </row>
    <row r="72" spans="1:7" hidden="1">
      <c r="A72" s="122" t="s">
        <v>167</v>
      </c>
      <c r="B72" s="123"/>
      <c r="C72" s="123"/>
      <c r="D72" s="123"/>
      <c r="E72" s="124"/>
      <c r="F72" s="125"/>
      <c r="G72"/>
    </row>
    <row r="73" spans="1:7">
      <c r="A73" s="215" t="s">
        <v>15</v>
      </c>
      <c r="B73" s="123"/>
      <c r="C73" s="123"/>
      <c r="D73" s="123"/>
      <c r="E73" s="127" t="s">
        <v>168</v>
      </c>
      <c r="F73" s="212">
        <v>401035</v>
      </c>
      <c r="G73" s="213"/>
    </row>
    <row r="74" spans="1:7" hidden="1">
      <c r="A74" s="128" t="s">
        <v>169</v>
      </c>
      <c r="B74" s="123"/>
      <c r="C74" s="123"/>
      <c r="D74" s="123"/>
      <c r="E74" s="129" t="s">
        <v>170</v>
      </c>
      <c r="F74" s="130" t="s">
        <v>13</v>
      </c>
      <c r="G74"/>
    </row>
    <row r="75" spans="1:7" hidden="1">
      <c r="A75" s="131"/>
      <c r="B75" s="132"/>
      <c r="C75" s="132"/>
      <c r="D75" s="132"/>
      <c r="E75" s="133"/>
      <c r="F75" s="134"/>
      <c r="G75"/>
    </row>
    <row r="76" spans="1:7" ht="15.95" hidden="1" thickBot="1">
      <c r="A76" s="135"/>
      <c r="B76" s="136"/>
      <c r="C76" s="132"/>
      <c r="D76" s="132"/>
      <c r="F76" s="134"/>
      <c r="G76"/>
    </row>
    <row r="77" spans="1:7" hidden="1">
      <c r="A77" s="137" t="s">
        <v>171</v>
      </c>
      <c r="B77" s="138"/>
      <c r="C77" s="138"/>
      <c r="D77" s="138"/>
      <c r="E77" s="138"/>
      <c r="F77" s="139"/>
      <c r="G77"/>
    </row>
    <row r="78" spans="1:7" hidden="1">
      <c r="A78" s="140" t="s">
        <v>172</v>
      </c>
      <c r="B78" s="141" t="s">
        <v>5</v>
      </c>
      <c r="C78" s="141" t="s">
        <v>173</v>
      </c>
      <c r="D78" s="141" t="s">
        <v>174</v>
      </c>
      <c r="E78" s="142" t="s">
        <v>175</v>
      </c>
      <c r="F78" s="143" t="s">
        <v>176</v>
      </c>
      <c r="G78"/>
    </row>
    <row r="79" spans="1:7" hidden="1">
      <c r="A79" s="144" t="s">
        <v>177</v>
      </c>
      <c r="B79" s="145">
        <v>0.05</v>
      </c>
      <c r="C79" s="146">
        <v>4.5893100000000002</v>
      </c>
      <c r="D79" s="146">
        <v>0.22947000000000001</v>
      </c>
      <c r="E79" s="147">
        <v>1</v>
      </c>
      <c r="F79" s="148">
        <v>0.22947000000000001</v>
      </c>
      <c r="G79"/>
    </row>
    <row r="80" spans="1:7" hidden="1">
      <c r="A80" s="144" t="s">
        <v>178</v>
      </c>
      <c r="B80" s="145">
        <v>2</v>
      </c>
      <c r="C80" s="146">
        <v>0.15</v>
      </c>
      <c r="D80" s="146">
        <v>0.3</v>
      </c>
      <c r="E80" s="147">
        <v>0.53332999999999997</v>
      </c>
      <c r="F80" s="148">
        <v>0.16</v>
      </c>
      <c r="G80"/>
    </row>
    <row r="81" spans="1:7" hidden="1">
      <c r="A81" s="144" t="s">
        <v>179</v>
      </c>
      <c r="B81" s="149"/>
      <c r="C81" s="146" t="s">
        <v>179</v>
      </c>
      <c r="D81" s="146" t="s">
        <v>179</v>
      </c>
      <c r="E81" s="147" t="s">
        <v>179</v>
      </c>
      <c r="F81" s="148" t="s">
        <v>179</v>
      </c>
      <c r="G81"/>
    </row>
    <row r="82" spans="1:7" hidden="1">
      <c r="A82" s="144" t="s">
        <v>179</v>
      </c>
      <c r="B82" s="149"/>
      <c r="C82" s="146" t="s">
        <v>179</v>
      </c>
      <c r="D82" s="146" t="s">
        <v>179</v>
      </c>
      <c r="E82" s="147" t="s">
        <v>179</v>
      </c>
      <c r="F82" s="148" t="s">
        <v>179</v>
      </c>
      <c r="G82"/>
    </row>
    <row r="83" spans="1:7" hidden="1">
      <c r="A83" s="144" t="s">
        <v>179</v>
      </c>
      <c r="B83" s="149"/>
      <c r="C83" s="146" t="s">
        <v>179</v>
      </c>
      <c r="D83" s="146" t="s">
        <v>179</v>
      </c>
      <c r="E83" s="147" t="s">
        <v>179</v>
      </c>
      <c r="F83" s="148" t="s">
        <v>179</v>
      </c>
      <c r="G83"/>
    </row>
    <row r="84" spans="1:7" hidden="1">
      <c r="A84" s="144" t="s">
        <v>179</v>
      </c>
      <c r="B84" s="149"/>
      <c r="C84" s="146" t="s">
        <v>179</v>
      </c>
      <c r="D84" s="146" t="s">
        <v>179</v>
      </c>
      <c r="E84" s="147" t="s">
        <v>179</v>
      </c>
      <c r="F84" s="148" t="s">
        <v>179</v>
      </c>
      <c r="G84"/>
    </row>
    <row r="85" spans="1:7" hidden="1">
      <c r="A85" s="144" t="s">
        <v>179</v>
      </c>
      <c r="B85" s="149"/>
      <c r="C85" s="146" t="s">
        <v>179</v>
      </c>
      <c r="D85" s="146" t="s">
        <v>179</v>
      </c>
      <c r="E85" s="147" t="s">
        <v>179</v>
      </c>
      <c r="F85" s="148" t="s">
        <v>179</v>
      </c>
      <c r="G85"/>
    </row>
    <row r="86" spans="1:7" hidden="1">
      <c r="A86" s="144" t="s">
        <v>179</v>
      </c>
      <c r="B86" s="149"/>
      <c r="C86" s="146" t="s">
        <v>179</v>
      </c>
      <c r="D86" s="146" t="s">
        <v>179</v>
      </c>
      <c r="E86" s="147" t="s">
        <v>179</v>
      </c>
      <c r="F86" s="148" t="s">
        <v>179</v>
      </c>
      <c r="G86"/>
    </row>
    <row r="87" spans="1:7" hidden="1">
      <c r="A87" s="144" t="s">
        <v>179</v>
      </c>
      <c r="B87" s="149"/>
      <c r="C87" s="146" t="s">
        <v>179</v>
      </c>
      <c r="D87" s="146" t="s">
        <v>179</v>
      </c>
      <c r="E87" s="147" t="s">
        <v>179</v>
      </c>
      <c r="F87" s="148" t="s">
        <v>179</v>
      </c>
      <c r="G87"/>
    </row>
    <row r="88" spans="1:7" ht="15.95" hidden="1" thickBot="1">
      <c r="A88" s="144" t="s">
        <v>179</v>
      </c>
      <c r="B88" s="152"/>
      <c r="C88" s="146" t="s">
        <v>179</v>
      </c>
      <c r="D88" s="146" t="s">
        <v>179</v>
      </c>
      <c r="E88" s="147" t="s">
        <v>179</v>
      </c>
      <c r="F88" s="148" t="s">
        <v>179</v>
      </c>
      <c r="G88"/>
    </row>
    <row r="89" spans="1:7" ht="15.95" hidden="1" thickBot="1">
      <c r="A89" s="156"/>
      <c r="B89" s="157"/>
      <c r="C89" s="158"/>
      <c r="D89" s="158"/>
      <c r="E89" s="159" t="s">
        <v>180</v>
      </c>
      <c r="F89" s="160">
        <v>0.38946999999999998</v>
      </c>
      <c r="G89"/>
    </row>
    <row r="90" spans="1:7" hidden="1">
      <c r="A90" s="161" t="s">
        <v>181</v>
      </c>
      <c r="B90" s="162"/>
      <c r="C90" s="163"/>
      <c r="D90" s="163"/>
      <c r="E90" s="163"/>
      <c r="F90" s="164"/>
      <c r="G90"/>
    </row>
    <row r="91" spans="1:7" hidden="1">
      <c r="A91" s="165" t="s">
        <v>172</v>
      </c>
      <c r="B91" s="166" t="s">
        <v>5</v>
      </c>
      <c r="C91" s="141" t="s">
        <v>182</v>
      </c>
      <c r="D91" s="141" t="s">
        <v>174</v>
      </c>
      <c r="E91" s="141" t="s">
        <v>175</v>
      </c>
      <c r="F91" s="143" t="s">
        <v>176</v>
      </c>
      <c r="G91"/>
    </row>
    <row r="92" spans="1:7" hidden="1">
      <c r="A92" s="167" t="s">
        <v>183</v>
      </c>
      <c r="B92" s="145">
        <v>1</v>
      </c>
      <c r="C92" s="146">
        <v>4.0999999999999996</v>
      </c>
      <c r="D92" s="146">
        <v>4.0999999999999996</v>
      </c>
      <c r="E92" s="146">
        <v>0.53332999999999997</v>
      </c>
      <c r="F92" s="148">
        <v>2.1866500000000002</v>
      </c>
      <c r="G92"/>
    </row>
    <row r="93" spans="1:7" hidden="1">
      <c r="A93" s="167" t="s">
        <v>184</v>
      </c>
      <c r="B93" s="145">
        <v>1</v>
      </c>
      <c r="C93" s="146">
        <v>4.05</v>
      </c>
      <c r="D93" s="146">
        <v>4.05</v>
      </c>
      <c r="E93" s="146">
        <v>0.53332999999999997</v>
      </c>
      <c r="F93" s="148">
        <v>2.1599900000000001</v>
      </c>
      <c r="G93"/>
    </row>
    <row r="94" spans="1:7" hidden="1">
      <c r="A94" s="167" t="s">
        <v>185</v>
      </c>
      <c r="B94" s="145">
        <v>0.1</v>
      </c>
      <c r="C94" s="146">
        <v>4.55</v>
      </c>
      <c r="D94" s="146">
        <v>0.45500000000000002</v>
      </c>
      <c r="E94" s="146">
        <v>0.53332999999999997</v>
      </c>
      <c r="F94" s="148">
        <v>0.24267</v>
      </c>
      <c r="G94"/>
    </row>
    <row r="95" spans="1:7" hidden="1">
      <c r="A95" s="167" t="s">
        <v>179</v>
      </c>
      <c r="B95" s="145"/>
      <c r="C95" s="146" t="s">
        <v>179</v>
      </c>
      <c r="D95" s="146" t="s">
        <v>179</v>
      </c>
      <c r="E95" s="146" t="s">
        <v>179</v>
      </c>
      <c r="F95" s="148" t="s">
        <v>179</v>
      </c>
      <c r="G95"/>
    </row>
    <row r="96" spans="1:7" hidden="1">
      <c r="A96" s="167" t="s">
        <v>179</v>
      </c>
      <c r="B96" s="145"/>
      <c r="C96" s="146" t="s">
        <v>179</v>
      </c>
      <c r="D96" s="146" t="s">
        <v>179</v>
      </c>
      <c r="E96" s="146" t="s">
        <v>179</v>
      </c>
      <c r="F96" s="148" t="s">
        <v>179</v>
      </c>
      <c r="G96"/>
    </row>
    <row r="97" spans="1:7" hidden="1">
      <c r="A97" s="167" t="s">
        <v>179</v>
      </c>
      <c r="B97" s="145"/>
      <c r="C97" s="146" t="s">
        <v>179</v>
      </c>
      <c r="D97" s="146" t="s">
        <v>179</v>
      </c>
      <c r="E97" s="146" t="s">
        <v>179</v>
      </c>
      <c r="F97" s="148" t="s">
        <v>179</v>
      </c>
      <c r="G97"/>
    </row>
    <row r="98" spans="1:7" hidden="1">
      <c r="A98" s="167" t="s">
        <v>179</v>
      </c>
      <c r="B98" s="145"/>
      <c r="C98" s="146" t="s">
        <v>179</v>
      </c>
      <c r="D98" s="146" t="s">
        <v>179</v>
      </c>
      <c r="E98" s="146" t="s">
        <v>179</v>
      </c>
      <c r="F98" s="148" t="s">
        <v>179</v>
      </c>
      <c r="G98"/>
    </row>
    <row r="99" spans="1:7" hidden="1">
      <c r="A99" s="167" t="s">
        <v>179</v>
      </c>
      <c r="B99" s="145"/>
      <c r="C99" s="146" t="s">
        <v>179</v>
      </c>
      <c r="D99" s="146" t="s">
        <v>179</v>
      </c>
      <c r="E99" s="146" t="s">
        <v>179</v>
      </c>
      <c r="F99" s="148" t="s">
        <v>179</v>
      </c>
      <c r="G99"/>
    </row>
    <row r="100" spans="1:7" hidden="1">
      <c r="A100" s="167" t="s">
        <v>179</v>
      </c>
      <c r="B100" s="145"/>
      <c r="C100" s="146" t="s">
        <v>179</v>
      </c>
      <c r="D100" s="146" t="s">
        <v>179</v>
      </c>
      <c r="E100" s="146" t="s">
        <v>179</v>
      </c>
      <c r="F100" s="148" t="s">
        <v>179</v>
      </c>
      <c r="G100"/>
    </row>
    <row r="101" spans="1:7" ht="15.95" hidden="1" thickBot="1">
      <c r="A101" s="167" t="s">
        <v>179</v>
      </c>
      <c r="B101" s="168"/>
      <c r="C101" s="146" t="s">
        <v>179</v>
      </c>
      <c r="D101" s="146" t="s">
        <v>179</v>
      </c>
      <c r="E101" s="146" t="s">
        <v>179</v>
      </c>
      <c r="F101" s="148" t="s">
        <v>179</v>
      </c>
      <c r="G101"/>
    </row>
    <row r="102" spans="1:7" ht="15.95" hidden="1" thickBot="1">
      <c r="A102" s="169"/>
      <c r="B102" s="170"/>
      <c r="C102" s="170"/>
      <c r="D102" s="170"/>
      <c r="E102" s="171" t="s">
        <v>186</v>
      </c>
      <c r="F102" s="172">
        <v>4.5893100000000002</v>
      </c>
      <c r="G102"/>
    </row>
    <row r="103" spans="1:7" hidden="1">
      <c r="A103" s="137" t="s">
        <v>187</v>
      </c>
      <c r="B103" s="138"/>
      <c r="C103" s="138"/>
      <c r="D103" s="138"/>
      <c r="E103" s="138"/>
      <c r="F103" s="139"/>
      <c r="G103"/>
    </row>
    <row r="104" spans="1:7" hidden="1">
      <c r="A104" s="173" t="s">
        <v>172</v>
      </c>
      <c r="B104" s="174" t="s">
        <v>188</v>
      </c>
      <c r="C104" s="141" t="s">
        <v>4</v>
      </c>
      <c r="D104" s="141" t="s">
        <v>5</v>
      </c>
      <c r="E104" s="141" t="s">
        <v>189</v>
      </c>
      <c r="F104" s="143" t="s">
        <v>176</v>
      </c>
      <c r="G104"/>
    </row>
    <row r="105" spans="1:7" hidden="1">
      <c r="A105" s="175" t="s">
        <v>15</v>
      </c>
      <c r="B105" s="176" t="s">
        <v>188</v>
      </c>
      <c r="C105" s="177" t="s">
        <v>13</v>
      </c>
      <c r="D105" s="178">
        <v>1</v>
      </c>
      <c r="E105" s="179">
        <v>27.362910000000003</v>
      </c>
      <c r="F105" s="180">
        <v>27.362909999999999</v>
      </c>
      <c r="G105"/>
    </row>
    <row r="106" spans="1:7" hidden="1">
      <c r="A106" s="175" t="s">
        <v>179</v>
      </c>
      <c r="B106" s="176" t="s">
        <v>188</v>
      </c>
      <c r="C106" s="177" t="s">
        <v>179</v>
      </c>
      <c r="D106" s="178"/>
      <c r="E106" s="179" t="s">
        <v>179</v>
      </c>
      <c r="F106" s="180" t="s">
        <v>179</v>
      </c>
      <c r="G106"/>
    </row>
    <row r="107" spans="1:7" hidden="1">
      <c r="A107" s="175" t="s">
        <v>179</v>
      </c>
      <c r="B107" s="176" t="s">
        <v>188</v>
      </c>
      <c r="C107" s="177" t="s">
        <v>179</v>
      </c>
      <c r="D107" s="178"/>
      <c r="E107" s="179" t="s">
        <v>179</v>
      </c>
      <c r="F107" s="180" t="s">
        <v>179</v>
      </c>
      <c r="G107"/>
    </row>
    <row r="108" spans="1:7" hidden="1">
      <c r="A108" s="175" t="s">
        <v>179</v>
      </c>
      <c r="B108" s="176" t="s">
        <v>188</v>
      </c>
      <c r="C108" s="177" t="s">
        <v>179</v>
      </c>
      <c r="D108" s="178"/>
      <c r="E108" s="179" t="s">
        <v>179</v>
      </c>
      <c r="F108" s="180" t="s">
        <v>179</v>
      </c>
      <c r="G108"/>
    </row>
    <row r="109" spans="1:7" hidden="1">
      <c r="A109" s="175" t="s">
        <v>179</v>
      </c>
      <c r="B109" s="176" t="s">
        <v>188</v>
      </c>
      <c r="C109" s="177" t="s">
        <v>179</v>
      </c>
      <c r="D109" s="178"/>
      <c r="E109" s="179" t="s">
        <v>179</v>
      </c>
      <c r="F109" s="180" t="s">
        <v>179</v>
      </c>
      <c r="G109"/>
    </row>
    <row r="110" spans="1:7" hidden="1">
      <c r="A110" s="175" t="s">
        <v>179</v>
      </c>
      <c r="B110" s="176" t="s">
        <v>188</v>
      </c>
      <c r="C110" s="177" t="s">
        <v>179</v>
      </c>
      <c r="D110" s="178"/>
      <c r="E110" s="179" t="s">
        <v>179</v>
      </c>
      <c r="F110" s="180" t="s">
        <v>179</v>
      </c>
      <c r="G110"/>
    </row>
    <row r="111" spans="1:7" hidden="1">
      <c r="A111" s="175" t="s">
        <v>179</v>
      </c>
      <c r="B111" s="176" t="s">
        <v>188</v>
      </c>
      <c r="C111" s="177" t="s">
        <v>179</v>
      </c>
      <c r="D111" s="178"/>
      <c r="E111" s="179" t="s">
        <v>179</v>
      </c>
      <c r="F111" s="180" t="s">
        <v>179</v>
      </c>
      <c r="G111"/>
    </row>
    <row r="112" spans="1:7" hidden="1">
      <c r="A112" s="175" t="s">
        <v>179</v>
      </c>
      <c r="B112" s="176" t="s">
        <v>188</v>
      </c>
      <c r="C112" s="177" t="s">
        <v>179</v>
      </c>
      <c r="D112" s="178"/>
      <c r="E112" s="179" t="s">
        <v>179</v>
      </c>
      <c r="F112" s="180" t="s">
        <v>179</v>
      </c>
      <c r="G112"/>
    </row>
    <row r="113" spans="1:7" hidden="1">
      <c r="A113" s="175" t="s">
        <v>179</v>
      </c>
      <c r="B113" s="176" t="s">
        <v>188</v>
      </c>
      <c r="C113" s="177" t="s">
        <v>179</v>
      </c>
      <c r="D113" s="178"/>
      <c r="E113" s="179" t="s">
        <v>179</v>
      </c>
      <c r="F113" s="180" t="s">
        <v>179</v>
      </c>
      <c r="G113"/>
    </row>
    <row r="114" spans="1:7" hidden="1">
      <c r="A114" s="175" t="s">
        <v>179</v>
      </c>
      <c r="B114" s="176" t="s">
        <v>188</v>
      </c>
      <c r="C114" s="177" t="s">
        <v>179</v>
      </c>
      <c r="D114" s="178"/>
      <c r="E114" s="179" t="s">
        <v>179</v>
      </c>
      <c r="F114" s="180" t="s">
        <v>179</v>
      </c>
      <c r="G114"/>
    </row>
    <row r="115" spans="1:7" hidden="1">
      <c r="A115" s="175" t="s">
        <v>179</v>
      </c>
      <c r="B115" s="176" t="s">
        <v>188</v>
      </c>
      <c r="C115" s="177" t="s">
        <v>179</v>
      </c>
      <c r="D115" s="178"/>
      <c r="E115" s="179" t="s">
        <v>179</v>
      </c>
      <c r="F115" s="180" t="s">
        <v>179</v>
      </c>
      <c r="G115"/>
    </row>
    <row r="116" spans="1:7" hidden="1">
      <c r="A116" s="175" t="s">
        <v>179</v>
      </c>
      <c r="B116" s="176"/>
      <c r="C116" s="177" t="s">
        <v>179</v>
      </c>
      <c r="D116" s="178"/>
      <c r="E116" s="179" t="s">
        <v>179</v>
      </c>
      <c r="F116" s="180" t="s">
        <v>179</v>
      </c>
      <c r="G116"/>
    </row>
    <row r="117" spans="1:7" hidden="1">
      <c r="A117" s="175" t="s">
        <v>179</v>
      </c>
      <c r="B117" s="176"/>
      <c r="C117" s="177" t="s">
        <v>179</v>
      </c>
      <c r="D117" s="178"/>
      <c r="E117" s="179" t="s">
        <v>179</v>
      </c>
      <c r="F117" s="180" t="s">
        <v>179</v>
      </c>
      <c r="G117"/>
    </row>
    <row r="118" spans="1:7" hidden="1">
      <c r="A118" s="175" t="s">
        <v>179</v>
      </c>
      <c r="B118" s="176"/>
      <c r="C118" s="177" t="s">
        <v>179</v>
      </c>
      <c r="D118" s="178"/>
      <c r="E118" s="179" t="s">
        <v>179</v>
      </c>
      <c r="F118" s="180" t="s">
        <v>179</v>
      </c>
      <c r="G118"/>
    </row>
    <row r="119" spans="1:7" hidden="1">
      <c r="A119" s="175" t="s">
        <v>179</v>
      </c>
      <c r="B119" s="176"/>
      <c r="C119" s="177" t="s">
        <v>179</v>
      </c>
      <c r="D119" s="178"/>
      <c r="E119" s="179" t="s">
        <v>179</v>
      </c>
      <c r="F119" s="180" t="s">
        <v>179</v>
      </c>
      <c r="G119"/>
    </row>
    <row r="120" spans="1:7" hidden="1">
      <c r="A120" s="175" t="s">
        <v>179</v>
      </c>
      <c r="B120" s="176"/>
      <c r="C120" s="177" t="s">
        <v>179</v>
      </c>
      <c r="D120" s="178"/>
      <c r="E120" s="179" t="s">
        <v>179</v>
      </c>
      <c r="F120" s="180" t="s">
        <v>179</v>
      </c>
      <c r="G120"/>
    </row>
    <row r="121" spans="1:7" hidden="1">
      <c r="A121" s="175" t="s">
        <v>179</v>
      </c>
      <c r="B121" s="176"/>
      <c r="C121" s="177" t="s">
        <v>179</v>
      </c>
      <c r="D121" s="178"/>
      <c r="E121" s="179" t="s">
        <v>179</v>
      </c>
      <c r="F121" s="180" t="s">
        <v>179</v>
      </c>
      <c r="G121"/>
    </row>
    <row r="122" spans="1:7" hidden="1">
      <c r="A122" s="175" t="s">
        <v>179</v>
      </c>
      <c r="B122" s="176"/>
      <c r="C122" s="177" t="s">
        <v>179</v>
      </c>
      <c r="D122" s="178"/>
      <c r="E122" s="179" t="s">
        <v>179</v>
      </c>
      <c r="F122" s="180" t="s">
        <v>179</v>
      </c>
      <c r="G122"/>
    </row>
    <row r="123" spans="1:7" hidden="1">
      <c r="A123" s="175" t="s">
        <v>179</v>
      </c>
      <c r="B123" s="176"/>
      <c r="C123" s="177" t="s">
        <v>179</v>
      </c>
      <c r="D123" s="178"/>
      <c r="E123" s="179" t="s">
        <v>179</v>
      </c>
      <c r="F123" s="180" t="s">
        <v>179</v>
      </c>
      <c r="G123"/>
    </row>
    <row r="124" spans="1:7" ht="15.95" hidden="1" thickBot="1">
      <c r="A124" s="175" t="s">
        <v>179</v>
      </c>
      <c r="B124" s="181"/>
      <c r="C124" s="177" t="s">
        <v>179</v>
      </c>
      <c r="D124" s="182"/>
      <c r="E124" s="179" t="s">
        <v>179</v>
      </c>
      <c r="F124" s="180" t="s">
        <v>179</v>
      </c>
      <c r="G124"/>
    </row>
    <row r="125" spans="1:7" ht="15.95" hidden="1" thickBot="1">
      <c r="A125" s="169"/>
      <c r="B125" s="183"/>
      <c r="C125" s="183"/>
      <c r="D125" s="183"/>
      <c r="E125" s="184" t="s">
        <v>190</v>
      </c>
      <c r="F125" s="185">
        <v>27.362909999999999</v>
      </c>
      <c r="G125"/>
    </row>
    <row r="126" spans="1:7" hidden="1">
      <c r="A126" s="186" t="s">
        <v>191</v>
      </c>
      <c r="B126" s="112"/>
      <c r="C126" s="112"/>
      <c r="D126" s="112"/>
      <c r="E126" s="112"/>
      <c r="F126" s="121"/>
      <c r="G126"/>
    </row>
    <row r="127" spans="1:7" hidden="1">
      <c r="A127" s="140" t="s">
        <v>172</v>
      </c>
      <c r="B127" s="141" t="s">
        <v>4</v>
      </c>
      <c r="C127" s="141" t="s">
        <v>5</v>
      </c>
      <c r="D127" s="141" t="s">
        <v>192</v>
      </c>
      <c r="E127" s="141" t="s">
        <v>173</v>
      </c>
      <c r="F127" s="143" t="s">
        <v>176</v>
      </c>
      <c r="G127"/>
    </row>
    <row r="128" spans="1:7" hidden="1">
      <c r="A128" s="144" t="s">
        <v>179</v>
      </c>
      <c r="B128" s="177" t="s">
        <v>179</v>
      </c>
      <c r="C128" s="178" t="s">
        <v>179</v>
      </c>
      <c r="D128" s="187" t="s">
        <v>179</v>
      </c>
      <c r="E128" s="187" t="s">
        <v>179</v>
      </c>
      <c r="F128" s="188" t="s">
        <v>179</v>
      </c>
      <c r="G128"/>
    </row>
    <row r="129" spans="1:7" hidden="1">
      <c r="A129" s="144" t="s">
        <v>179</v>
      </c>
      <c r="B129" s="177" t="s">
        <v>179</v>
      </c>
      <c r="C129" s="178" t="s">
        <v>179</v>
      </c>
      <c r="D129" s="187" t="s">
        <v>179</v>
      </c>
      <c r="E129" s="187" t="s">
        <v>179</v>
      </c>
      <c r="F129" s="188" t="s">
        <v>179</v>
      </c>
      <c r="G129"/>
    </row>
    <row r="130" spans="1:7" hidden="1">
      <c r="A130" s="144" t="s">
        <v>179</v>
      </c>
      <c r="B130" s="177" t="s">
        <v>179</v>
      </c>
      <c r="C130" s="178" t="s">
        <v>179</v>
      </c>
      <c r="D130" s="187" t="s">
        <v>179</v>
      </c>
      <c r="E130" s="187" t="s">
        <v>179</v>
      </c>
      <c r="F130" s="188" t="s">
        <v>179</v>
      </c>
      <c r="G130"/>
    </row>
    <row r="131" spans="1:7" ht="15.95" hidden="1" thickBot="1">
      <c r="A131" s="169"/>
      <c r="B131" s="183"/>
      <c r="C131" s="183"/>
      <c r="D131" s="183"/>
      <c r="E131" s="184" t="s">
        <v>193</v>
      </c>
      <c r="F131" s="189">
        <v>0</v>
      </c>
      <c r="G131"/>
    </row>
    <row r="132" spans="1:7" hidden="1">
      <c r="A132" s="190"/>
      <c r="B132" s="132"/>
      <c r="C132" s="191" t="s">
        <v>194</v>
      </c>
      <c r="D132" s="192"/>
      <c r="E132" s="193"/>
      <c r="F132" s="194">
        <v>32.34169</v>
      </c>
      <c r="G132"/>
    </row>
    <row r="133" spans="1:7" hidden="1">
      <c r="A133" s="190"/>
      <c r="B133" s="132"/>
      <c r="C133" s="195" t="s">
        <v>195</v>
      </c>
      <c r="D133" s="196"/>
      <c r="E133" s="197">
        <v>0.2</v>
      </c>
      <c r="F133" s="148">
        <v>6.4683400000000004</v>
      </c>
      <c r="G133"/>
    </row>
    <row r="134" spans="1:7" hidden="1">
      <c r="A134" s="190"/>
      <c r="B134" s="132"/>
      <c r="C134" s="198" t="s">
        <v>196</v>
      </c>
      <c r="D134" s="199"/>
      <c r="E134" s="197">
        <v>0</v>
      </c>
      <c r="F134" s="148">
        <v>0</v>
      </c>
      <c r="G134"/>
    </row>
    <row r="135" spans="1:7" hidden="1">
      <c r="A135" s="190"/>
      <c r="B135" s="132"/>
      <c r="C135" s="195" t="s">
        <v>197</v>
      </c>
      <c r="D135" s="196"/>
      <c r="E135" s="200"/>
      <c r="F135" s="148">
        <v>38.81</v>
      </c>
      <c r="G135"/>
    </row>
    <row r="136" spans="1:7" ht="15.95" hidden="1" thickBot="1">
      <c r="A136" s="190"/>
      <c r="B136" s="132"/>
      <c r="C136" s="201" t="s">
        <v>198</v>
      </c>
      <c r="D136" s="202"/>
      <c r="E136" s="203"/>
      <c r="F136" s="204">
        <v>38.81</v>
      </c>
      <c r="G136"/>
    </row>
    <row r="137" spans="1:7" hidden="1">
      <c r="A137" s="111" t="s">
        <v>164</v>
      </c>
      <c r="B137" s="112"/>
      <c r="C137" s="112"/>
      <c r="D137" s="112"/>
      <c r="E137" s="113" t="s">
        <v>165</v>
      </c>
      <c r="F137" s="114"/>
      <c r="G137"/>
    </row>
    <row r="138" spans="1:7" ht="15.95" hidden="1" thickBot="1">
      <c r="A138" s="115"/>
      <c r="B138" s="116"/>
      <c r="C138" s="116"/>
      <c r="D138" s="116"/>
      <c r="E138" s="117"/>
      <c r="F138" s="118"/>
      <c r="G138"/>
    </row>
    <row r="139" spans="1:7" hidden="1">
      <c r="A139" s="119"/>
      <c r="B139" s="120" t="s">
        <v>166</v>
      </c>
      <c r="C139" s="112"/>
      <c r="D139" s="112"/>
      <c r="E139" s="112"/>
      <c r="F139" s="121"/>
      <c r="G139"/>
    </row>
    <row r="140" spans="1:7" hidden="1">
      <c r="A140" s="122" t="s">
        <v>167</v>
      </c>
      <c r="B140" s="123"/>
      <c r="C140" s="123"/>
      <c r="D140" s="123"/>
      <c r="E140" s="124"/>
      <c r="F140" s="125"/>
      <c r="G140"/>
    </row>
    <row r="141" spans="1:7">
      <c r="A141" s="215" t="s">
        <v>199</v>
      </c>
      <c r="B141" s="123"/>
      <c r="C141" s="123"/>
      <c r="D141" s="123"/>
      <c r="E141" s="127" t="s">
        <v>168</v>
      </c>
      <c r="F141" s="212">
        <v>400594</v>
      </c>
      <c r="G141" s="213"/>
    </row>
    <row r="142" spans="1:7" hidden="1">
      <c r="A142" s="128" t="s">
        <v>169</v>
      </c>
      <c r="B142" s="123"/>
      <c r="C142" s="123"/>
      <c r="D142" s="123"/>
      <c r="E142" s="129" t="s">
        <v>170</v>
      </c>
      <c r="F142" s="130" t="s">
        <v>13</v>
      </c>
      <c r="G142"/>
    </row>
    <row r="143" spans="1:7" hidden="1">
      <c r="A143" s="131"/>
      <c r="B143" s="132"/>
      <c r="C143" s="132"/>
      <c r="D143" s="132"/>
      <c r="E143" s="133"/>
      <c r="F143" s="134"/>
      <c r="G143"/>
    </row>
    <row r="144" spans="1:7" ht="15.95" hidden="1" thickBot="1">
      <c r="A144" s="135"/>
      <c r="B144" s="136"/>
      <c r="C144" s="132"/>
      <c r="D144" s="132"/>
      <c r="F144" s="134"/>
      <c r="G144"/>
    </row>
    <row r="145" spans="1:7" hidden="1">
      <c r="A145" s="137" t="s">
        <v>171</v>
      </c>
      <c r="B145" s="138"/>
      <c r="C145" s="138"/>
      <c r="D145" s="138"/>
      <c r="E145" s="138"/>
      <c r="F145" s="139"/>
      <c r="G145"/>
    </row>
    <row r="146" spans="1:7" hidden="1">
      <c r="A146" s="140" t="s">
        <v>172</v>
      </c>
      <c r="B146" s="141" t="s">
        <v>5</v>
      </c>
      <c r="C146" s="141" t="s">
        <v>173</v>
      </c>
      <c r="D146" s="141" t="s">
        <v>174</v>
      </c>
      <c r="E146" s="142" t="s">
        <v>175</v>
      </c>
      <c r="F146" s="143" t="s">
        <v>176</v>
      </c>
      <c r="G146"/>
    </row>
    <row r="147" spans="1:7" hidden="1">
      <c r="A147" s="144" t="s">
        <v>177</v>
      </c>
      <c r="B147" s="145">
        <v>0.05</v>
      </c>
      <c r="C147" s="146">
        <v>17.21</v>
      </c>
      <c r="D147" s="146">
        <v>0.86050000000000004</v>
      </c>
      <c r="E147" s="147">
        <v>1</v>
      </c>
      <c r="F147" s="148">
        <v>0.86050000000000004</v>
      </c>
      <c r="G147"/>
    </row>
    <row r="148" spans="1:7" hidden="1">
      <c r="A148" s="144" t="s">
        <v>178</v>
      </c>
      <c r="B148" s="145">
        <v>2</v>
      </c>
      <c r="C148" s="146">
        <v>0.15</v>
      </c>
      <c r="D148" s="146">
        <v>0.3</v>
      </c>
      <c r="E148" s="147">
        <v>2</v>
      </c>
      <c r="F148" s="148">
        <v>0.6</v>
      </c>
      <c r="G148"/>
    </row>
    <row r="149" spans="1:7" hidden="1">
      <c r="A149" s="144" t="s">
        <v>179</v>
      </c>
      <c r="B149" s="145"/>
      <c r="C149" s="146" t="s">
        <v>179</v>
      </c>
      <c r="D149" s="146" t="s">
        <v>179</v>
      </c>
      <c r="E149" s="147" t="s">
        <v>179</v>
      </c>
      <c r="F149" s="148" t="s">
        <v>179</v>
      </c>
      <c r="G149"/>
    </row>
    <row r="150" spans="1:7" hidden="1">
      <c r="A150" s="144" t="s">
        <v>179</v>
      </c>
      <c r="B150" s="149"/>
      <c r="C150" s="146" t="s">
        <v>179</v>
      </c>
      <c r="D150" s="146" t="s">
        <v>179</v>
      </c>
      <c r="E150" s="147" t="s">
        <v>179</v>
      </c>
      <c r="F150" s="148" t="s">
        <v>179</v>
      </c>
      <c r="G150"/>
    </row>
    <row r="151" spans="1:7" hidden="1">
      <c r="A151" s="144" t="s">
        <v>179</v>
      </c>
      <c r="B151" s="149"/>
      <c r="C151" s="146" t="s">
        <v>179</v>
      </c>
      <c r="D151" s="146" t="s">
        <v>179</v>
      </c>
      <c r="E151" s="147" t="s">
        <v>179</v>
      </c>
      <c r="F151" s="148" t="s">
        <v>179</v>
      </c>
      <c r="G151"/>
    </row>
    <row r="152" spans="1:7" hidden="1">
      <c r="A152" s="144" t="s">
        <v>179</v>
      </c>
      <c r="B152" s="150"/>
      <c r="C152" s="146" t="s">
        <v>179</v>
      </c>
      <c r="D152" s="146" t="s">
        <v>179</v>
      </c>
      <c r="E152" s="147" t="s">
        <v>179</v>
      </c>
      <c r="F152" s="148" t="s">
        <v>179</v>
      </c>
      <c r="G152"/>
    </row>
    <row r="153" spans="1:7" hidden="1">
      <c r="A153" s="144" t="s">
        <v>179</v>
      </c>
      <c r="B153" s="149"/>
      <c r="C153" s="146" t="s">
        <v>179</v>
      </c>
      <c r="D153" s="146" t="s">
        <v>179</v>
      </c>
      <c r="E153" s="147" t="s">
        <v>179</v>
      </c>
      <c r="F153" s="148" t="s">
        <v>179</v>
      </c>
      <c r="G153"/>
    </row>
    <row r="154" spans="1:7" hidden="1">
      <c r="A154" s="144" t="s">
        <v>179</v>
      </c>
      <c r="B154" s="149"/>
      <c r="C154" s="146" t="s">
        <v>179</v>
      </c>
      <c r="D154" s="146" t="s">
        <v>179</v>
      </c>
      <c r="E154" s="147" t="s">
        <v>179</v>
      </c>
      <c r="F154" s="148" t="s">
        <v>179</v>
      </c>
      <c r="G154"/>
    </row>
    <row r="155" spans="1:7" hidden="1">
      <c r="A155" s="144" t="s">
        <v>179</v>
      </c>
      <c r="B155" s="149"/>
      <c r="C155" s="146" t="s">
        <v>179</v>
      </c>
      <c r="D155" s="146" t="s">
        <v>179</v>
      </c>
      <c r="E155" s="147" t="s">
        <v>179</v>
      </c>
      <c r="F155" s="148" t="s">
        <v>179</v>
      </c>
      <c r="G155"/>
    </row>
    <row r="156" spans="1:7" ht="15.95" hidden="1" thickBot="1">
      <c r="A156" s="151" t="s">
        <v>179</v>
      </c>
      <c r="B156" s="152"/>
      <c r="C156" s="153" t="s">
        <v>179</v>
      </c>
      <c r="D156" s="153" t="s">
        <v>179</v>
      </c>
      <c r="E156" s="154" t="s">
        <v>179</v>
      </c>
      <c r="F156" s="155" t="s">
        <v>179</v>
      </c>
      <c r="G156"/>
    </row>
    <row r="157" spans="1:7" ht="15.95" hidden="1" thickBot="1">
      <c r="A157" s="156"/>
      <c r="B157" s="157"/>
      <c r="C157" s="158"/>
      <c r="D157" s="158"/>
      <c r="E157" s="159" t="s">
        <v>180</v>
      </c>
      <c r="F157" s="160">
        <v>1.4604999999999999</v>
      </c>
      <c r="G157"/>
    </row>
    <row r="158" spans="1:7" hidden="1">
      <c r="A158" s="161" t="s">
        <v>181</v>
      </c>
      <c r="B158" s="162"/>
      <c r="C158" s="163"/>
      <c r="D158" s="163"/>
      <c r="E158" s="163"/>
      <c r="F158" s="164"/>
      <c r="G158"/>
    </row>
    <row r="159" spans="1:7" hidden="1">
      <c r="A159" s="165" t="s">
        <v>172</v>
      </c>
      <c r="B159" s="166" t="s">
        <v>5</v>
      </c>
      <c r="C159" s="141" t="s">
        <v>182</v>
      </c>
      <c r="D159" s="141" t="s">
        <v>174</v>
      </c>
      <c r="E159" s="141" t="s">
        <v>175</v>
      </c>
      <c r="F159" s="143" t="s">
        <v>176</v>
      </c>
      <c r="G159"/>
    </row>
    <row r="160" spans="1:7" hidden="1">
      <c r="A160" s="167" t="s">
        <v>184</v>
      </c>
      <c r="B160" s="145">
        <v>1</v>
      </c>
      <c r="C160" s="146">
        <v>4.05</v>
      </c>
      <c r="D160" s="146">
        <v>4.05</v>
      </c>
      <c r="E160" s="146">
        <v>2</v>
      </c>
      <c r="F160" s="148">
        <v>8.1</v>
      </c>
      <c r="G160"/>
    </row>
    <row r="161" spans="1:7" hidden="1">
      <c r="A161" s="167" t="s">
        <v>183</v>
      </c>
      <c r="B161" s="145">
        <v>1</v>
      </c>
      <c r="C161" s="146">
        <v>4.0999999999999996</v>
      </c>
      <c r="D161" s="146">
        <v>4.0999999999999996</v>
      </c>
      <c r="E161" s="146">
        <v>2</v>
      </c>
      <c r="F161" s="148">
        <v>8.1999999999999993</v>
      </c>
      <c r="G161"/>
    </row>
    <row r="162" spans="1:7" hidden="1">
      <c r="A162" s="167" t="s">
        <v>185</v>
      </c>
      <c r="B162" s="145">
        <v>0.1</v>
      </c>
      <c r="C162" s="146">
        <v>4.55</v>
      </c>
      <c r="D162" s="146">
        <v>0.45500000000000002</v>
      </c>
      <c r="E162" s="146">
        <v>2</v>
      </c>
      <c r="F162" s="148">
        <v>0.91</v>
      </c>
      <c r="G162"/>
    </row>
    <row r="163" spans="1:7" hidden="1">
      <c r="A163" s="167" t="s">
        <v>179</v>
      </c>
      <c r="B163" s="145"/>
      <c r="C163" s="146" t="s">
        <v>179</v>
      </c>
      <c r="D163" s="146" t="s">
        <v>179</v>
      </c>
      <c r="E163" s="146" t="s">
        <v>179</v>
      </c>
      <c r="F163" s="148" t="s">
        <v>179</v>
      </c>
      <c r="G163"/>
    </row>
    <row r="164" spans="1:7" hidden="1">
      <c r="A164" s="167" t="s">
        <v>179</v>
      </c>
      <c r="B164" s="145"/>
      <c r="C164" s="146" t="s">
        <v>179</v>
      </c>
      <c r="D164" s="146" t="s">
        <v>179</v>
      </c>
      <c r="E164" s="146" t="s">
        <v>179</v>
      </c>
      <c r="F164" s="148" t="s">
        <v>179</v>
      </c>
      <c r="G164"/>
    </row>
    <row r="165" spans="1:7" hidden="1">
      <c r="A165" s="167" t="s">
        <v>179</v>
      </c>
      <c r="B165" s="145"/>
      <c r="C165" s="146" t="s">
        <v>179</v>
      </c>
      <c r="D165" s="146" t="s">
        <v>179</v>
      </c>
      <c r="E165" s="146" t="s">
        <v>179</v>
      </c>
      <c r="F165" s="148" t="s">
        <v>179</v>
      </c>
      <c r="G165"/>
    </row>
    <row r="166" spans="1:7" hidden="1">
      <c r="A166" s="167" t="s">
        <v>179</v>
      </c>
      <c r="B166" s="145"/>
      <c r="C166" s="146" t="s">
        <v>179</v>
      </c>
      <c r="D166" s="146" t="s">
        <v>179</v>
      </c>
      <c r="E166" s="146" t="s">
        <v>179</v>
      </c>
      <c r="F166" s="148" t="s">
        <v>179</v>
      </c>
      <c r="G166"/>
    </row>
    <row r="167" spans="1:7" hidden="1">
      <c r="A167" s="167" t="s">
        <v>179</v>
      </c>
      <c r="B167" s="145"/>
      <c r="C167" s="146" t="s">
        <v>179</v>
      </c>
      <c r="D167" s="146" t="s">
        <v>179</v>
      </c>
      <c r="E167" s="146" t="s">
        <v>179</v>
      </c>
      <c r="F167" s="148" t="s">
        <v>179</v>
      </c>
      <c r="G167"/>
    </row>
    <row r="168" spans="1:7" hidden="1">
      <c r="A168" s="167" t="s">
        <v>179</v>
      </c>
      <c r="B168" s="145"/>
      <c r="C168" s="146" t="s">
        <v>179</v>
      </c>
      <c r="D168" s="146" t="s">
        <v>179</v>
      </c>
      <c r="E168" s="146" t="s">
        <v>179</v>
      </c>
      <c r="F168" s="148" t="s">
        <v>179</v>
      </c>
      <c r="G168"/>
    </row>
    <row r="169" spans="1:7" ht="15.95" hidden="1" thickBot="1">
      <c r="A169" s="167" t="s">
        <v>179</v>
      </c>
      <c r="B169" s="168"/>
      <c r="C169" s="146" t="s">
        <v>179</v>
      </c>
      <c r="D169" s="146" t="s">
        <v>179</v>
      </c>
      <c r="E169" s="146" t="s">
        <v>179</v>
      </c>
      <c r="F169" s="148" t="s">
        <v>179</v>
      </c>
      <c r="G169"/>
    </row>
    <row r="170" spans="1:7" ht="15.95" hidden="1" thickBot="1">
      <c r="A170" s="169"/>
      <c r="B170" s="170"/>
      <c r="C170" s="170"/>
      <c r="D170" s="170"/>
      <c r="E170" s="171" t="s">
        <v>186</v>
      </c>
      <c r="F170" s="172">
        <v>17.21</v>
      </c>
      <c r="G170"/>
    </row>
    <row r="171" spans="1:7" hidden="1">
      <c r="A171" s="137" t="s">
        <v>187</v>
      </c>
      <c r="B171" s="138"/>
      <c r="C171" s="138"/>
      <c r="D171" s="138"/>
      <c r="E171" s="138"/>
      <c r="F171" s="139"/>
      <c r="G171"/>
    </row>
    <row r="172" spans="1:7" hidden="1">
      <c r="A172" s="173" t="s">
        <v>172</v>
      </c>
      <c r="B172" s="174" t="s">
        <v>188</v>
      </c>
      <c r="C172" s="141" t="s">
        <v>4</v>
      </c>
      <c r="D172" s="141" t="s">
        <v>5</v>
      </c>
      <c r="E172" s="141" t="s">
        <v>189</v>
      </c>
      <c r="F172" s="143" t="s">
        <v>176</v>
      </c>
      <c r="G172"/>
    </row>
    <row r="173" spans="1:7" hidden="1">
      <c r="A173" s="175" t="s">
        <v>200</v>
      </c>
      <c r="B173" s="176" t="s">
        <v>188</v>
      </c>
      <c r="C173" s="177" t="s">
        <v>13</v>
      </c>
      <c r="D173" s="178">
        <v>1</v>
      </c>
      <c r="E173" s="179">
        <v>72.100000000000009</v>
      </c>
      <c r="F173" s="180">
        <v>72.099999999999994</v>
      </c>
      <c r="G173"/>
    </row>
    <row r="174" spans="1:7" hidden="1">
      <c r="A174" s="175" t="s">
        <v>179</v>
      </c>
      <c r="B174" s="176" t="s">
        <v>188</v>
      </c>
      <c r="C174" s="177" t="s">
        <v>179</v>
      </c>
      <c r="D174" s="178"/>
      <c r="E174" s="179" t="s">
        <v>179</v>
      </c>
      <c r="F174" s="180" t="s">
        <v>179</v>
      </c>
      <c r="G174"/>
    </row>
    <row r="175" spans="1:7" hidden="1">
      <c r="A175" s="175" t="s">
        <v>179</v>
      </c>
      <c r="B175" s="176" t="s">
        <v>188</v>
      </c>
      <c r="C175" s="177" t="s">
        <v>179</v>
      </c>
      <c r="D175" s="178"/>
      <c r="E175" s="179" t="s">
        <v>179</v>
      </c>
      <c r="F175" s="180" t="s">
        <v>179</v>
      </c>
      <c r="G175"/>
    </row>
    <row r="176" spans="1:7" hidden="1">
      <c r="A176" s="175" t="s">
        <v>179</v>
      </c>
      <c r="B176" s="176" t="s">
        <v>188</v>
      </c>
      <c r="C176" s="177" t="s">
        <v>179</v>
      </c>
      <c r="D176" s="178"/>
      <c r="E176" s="179" t="s">
        <v>179</v>
      </c>
      <c r="F176" s="180" t="s">
        <v>179</v>
      </c>
      <c r="G176"/>
    </row>
    <row r="177" spans="1:7" hidden="1">
      <c r="A177" s="175" t="s">
        <v>179</v>
      </c>
      <c r="B177" s="176" t="s">
        <v>188</v>
      </c>
      <c r="C177" s="177" t="s">
        <v>179</v>
      </c>
      <c r="D177" s="178"/>
      <c r="E177" s="179" t="s">
        <v>179</v>
      </c>
      <c r="F177" s="180" t="s">
        <v>179</v>
      </c>
      <c r="G177"/>
    </row>
    <row r="178" spans="1:7" hidden="1">
      <c r="A178" s="175" t="s">
        <v>179</v>
      </c>
      <c r="B178" s="176" t="s">
        <v>188</v>
      </c>
      <c r="C178" s="177" t="s">
        <v>179</v>
      </c>
      <c r="D178" s="178"/>
      <c r="E178" s="179" t="s">
        <v>179</v>
      </c>
      <c r="F178" s="180" t="s">
        <v>179</v>
      </c>
      <c r="G178"/>
    </row>
    <row r="179" spans="1:7" hidden="1">
      <c r="A179" s="175" t="s">
        <v>179</v>
      </c>
      <c r="B179" s="176" t="s">
        <v>188</v>
      </c>
      <c r="C179" s="177" t="s">
        <v>179</v>
      </c>
      <c r="D179" s="178"/>
      <c r="E179" s="179" t="s">
        <v>179</v>
      </c>
      <c r="F179" s="180" t="s">
        <v>179</v>
      </c>
      <c r="G179"/>
    </row>
    <row r="180" spans="1:7" hidden="1">
      <c r="A180" s="175" t="s">
        <v>179</v>
      </c>
      <c r="B180" s="176" t="s">
        <v>188</v>
      </c>
      <c r="C180" s="177" t="s">
        <v>179</v>
      </c>
      <c r="D180" s="178"/>
      <c r="E180" s="179" t="s">
        <v>179</v>
      </c>
      <c r="F180" s="180" t="s">
        <v>179</v>
      </c>
      <c r="G180"/>
    </row>
    <row r="181" spans="1:7" hidden="1">
      <c r="A181" s="175" t="s">
        <v>179</v>
      </c>
      <c r="B181" s="176" t="s">
        <v>188</v>
      </c>
      <c r="C181" s="177" t="s">
        <v>179</v>
      </c>
      <c r="D181" s="178"/>
      <c r="E181" s="179" t="s">
        <v>179</v>
      </c>
      <c r="F181" s="180" t="s">
        <v>179</v>
      </c>
      <c r="G181"/>
    </row>
    <row r="182" spans="1:7" hidden="1">
      <c r="A182" s="175" t="s">
        <v>179</v>
      </c>
      <c r="B182" s="176" t="s">
        <v>188</v>
      </c>
      <c r="C182" s="177" t="s">
        <v>179</v>
      </c>
      <c r="D182" s="178"/>
      <c r="E182" s="179" t="s">
        <v>179</v>
      </c>
      <c r="F182" s="180" t="s">
        <v>179</v>
      </c>
      <c r="G182"/>
    </row>
    <row r="183" spans="1:7" hidden="1">
      <c r="A183" s="175" t="s">
        <v>179</v>
      </c>
      <c r="B183" s="176" t="s">
        <v>188</v>
      </c>
      <c r="C183" s="177" t="s">
        <v>179</v>
      </c>
      <c r="D183" s="178"/>
      <c r="E183" s="179" t="s">
        <v>179</v>
      </c>
      <c r="F183" s="180" t="s">
        <v>179</v>
      </c>
      <c r="G183"/>
    </row>
    <row r="184" spans="1:7" hidden="1">
      <c r="A184" s="175" t="s">
        <v>179</v>
      </c>
      <c r="B184" s="176"/>
      <c r="C184" s="177" t="s">
        <v>179</v>
      </c>
      <c r="D184" s="178"/>
      <c r="E184" s="179" t="s">
        <v>179</v>
      </c>
      <c r="F184" s="180" t="s">
        <v>179</v>
      </c>
      <c r="G184"/>
    </row>
    <row r="185" spans="1:7" hidden="1">
      <c r="A185" s="175" t="s">
        <v>179</v>
      </c>
      <c r="B185" s="176"/>
      <c r="C185" s="177" t="s">
        <v>179</v>
      </c>
      <c r="D185" s="178"/>
      <c r="E185" s="179" t="s">
        <v>179</v>
      </c>
      <c r="F185" s="180" t="s">
        <v>179</v>
      </c>
      <c r="G185"/>
    </row>
    <row r="186" spans="1:7" hidden="1">
      <c r="A186" s="175" t="s">
        <v>179</v>
      </c>
      <c r="B186" s="176"/>
      <c r="C186" s="177" t="s">
        <v>179</v>
      </c>
      <c r="D186" s="178"/>
      <c r="E186" s="179" t="s">
        <v>179</v>
      </c>
      <c r="F186" s="180" t="s">
        <v>179</v>
      </c>
      <c r="G186"/>
    </row>
    <row r="187" spans="1:7" hidden="1">
      <c r="A187" s="175" t="s">
        <v>179</v>
      </c>
      <c r="B187" s="176"/>
      <c r="C187" s="177" t="s">
        <v>179</v>
      </c>
      <c r="D187" s="178"/>
      <c r="E187" s="179" t="s">
        <v>179</v>
      </c>
      <c r="F187" s="180" t="s">
        <v>179</v>
      </c>
      <c r="G187"/>
    </row>
    <row r="188" spans="1:7" hidden="1">
      <c r="A188" s="175" t="s">
        <v>179</v>
      </c>
      <c r="B188" s="176"/>
      <c r="C188" s="177" t="s">
        <v>179</v>
      </c>
      <c r="D188" s="178"/>
      <c r="E188" s="179" t="s">
        <v>179</v>
      </c>
      <c r="F188" s="180" t="s">
        <v>179</v>
      </c>
      <c r="G188"/>
    </row>
    <row r="189" spans="1:7" hidden="1">
      <c r="A189" s="175" t="s">
        <v>179</v>
      </c>
      <c r="B189" s="176"/>
      <c r="C189" s="177" t="s">
        <v>179</v>
      </c>
      <c r="D189" s="178"/>
      <c r="E189" s="179" t="s">
        <v>179</v>
      </c>
      <c r="F189" s="180" t="s">
        <v>179</v>
      </c>
      <c r="G189"/>
    </row>
    <row r="190" spans="1:7" hidden="1">
      <c r="A190" s="175" t="s">
        <v>179</v>
      </c>
      <c r="B190" s="176"/>
      <c r="C190" s="177" t="s">
        <v>179</v>
      </c>
      <c r="D190" s="178"/>
      <c r="E190" s="179" t="s">
        <v>179</v>
      </c>
      <c r="F190" s="180" t="s">
        <v>179</v>
      </c>
      <c r="G190"/>
    </row>
    <row r="191" spans="1:7" hidden="1">
      <c r="A191" s="175" t="s">
        <v>179</v>
      </c>
      <c r="B191" s="176"/>
      <c r="C191" s="177" t="s">
        <v>179</v>
      </c>
      <c r="D191" s="178"/>
      <c r="E191" s="179" t="s">
        <v>179</v>
      </c>
      <c r="F191" s="180" t="s">
        <v>179</v>
      </c>
      <c r="G191"/>
    </row>
    <row r="192" spans="1:7" ht="15.95" hidden="1" thickBot="1">
      <c r="A192" s="175" t="s">
        <v>179</v>
      </c>
      <c r="B192" s="181"/>
      <c r="C192" s="177" t="s">
        <v>179</v>
      </c>
      <c r="D192" s="182"/>
      <c r="E192" s="179" t="s">
        <v>179</v>
      </c>
      <c r="F192" s="180" t="s">
        <v>179</v>
      </c>
      <c r="G192"/>
    </row>
    <row r="193" spans="1:7" ht="15.95" hidden="1" thickBot="1">
      <c r="A193" s="169"/>
      <c r="B193" s="183"/>
      <c r="C193" s="183"/>
      <c r="D193" s="183"/>
      <c r="E193" s="184" t="s">
        <v>190</v>
      </c>
      <c r="F193" s="185">
        <v>72.099999999999994</v>
      </c>
      <c r="G193"/>
    </row>
    <row r="194" spans="1:7" hidden="1">
      <c r="A194" s="186" t="s">
        <v>191</v>
      </c>
      <c r="B194" s="112"/>
      <c r="C194" s="112"/>
      <c r="D194" s="112"/>
      <c r="E194" s="112"/>
      <c r="F194" s="121"/>
      <c r="G194"/>
    </row>
    <row r="195" spans="1:7" hidden="1">
      <c r="A195" s="140" t="s">
        <v>172</v>
      </c>
      <c r="B195" s="141" t="s">
        <v>4</v>
      </c>
      <c r="C195" s="141" t="s">
        <v>5</v>
      </c>
      <c r="D195" s="141" t="s">
        <v>192</v>
      </c>
      <c r="E195" s="141" t="s">
        <v>173</v>
      </c>
      <c r="F195" s="143" t="s">
        <v>176</v>
      </c>
      <c r="G195"/>
    </row>
    <row r="196" spans="1:7" hidden="1">
      <c r="A196" s="144" t="s">
        <v>179</v>
      </c>
      <c r="B196" s="177" t="s">
        <v>179</v>
      </c>
      <c r="C196" s="178" t="s">
        <v>179</v>
      </c>
      <c r="D196" s="187" t="s">
        <v>179</v>
      </c>
      <c r="E196" s="187" t="s">
        <v>179</v>
      </c>
      <c r="F196" s="188" t="s">
        <v>179</v>
      </c>
      <c r="G196"/>
    </row>
    <row r="197" spans="1:7" hidden="1">
      <c r="A197" s="144" t="s">
        <v>179</v>
      </c>
      <c r="B197" s="177" t="s">
        <v>179</v>
      </c>
      <c r="C197" s="178" t="s">
        <v>179</v>
      </c>
      <c r="D197" s="187" t="s">
        <v>179</v>
      </c>
      <c r="E197" s="187" t="s">
        <v>179</v>
      </c>
      <c r="F197" s="188" t="s">
        <v>179</v>
      </c>
      <c r="G197"/>
    </row>
    <row r="198" spans="1:7" hidden="1">
      <c r="A198" s="144" t="s">
        <v>179</v>
      </c>
      <c r="B198" s="177" t="s">
        <v>179</v>
      </c>
      <c r="C198" s="178" t="s">
        <v>179</v>
      </c>
      <c r="D198" s="187" t="s">
        <v>179</v>
      </c>
      <c r="E198" s="187" t="s">
        <v>179</v>
      </c>
      <c r="F198" s="188" t="s">
        <v>179</v>
      </c>
      <c r="G198"/>
    </row>
    <row r="199" spans="1:7" ht="15.95" hidden="1" thickBot="1">
      <c r="A199" s="169"/>
      <c r="B199" s="183"/>
      <c r="C199" s="183"/>
      <c r="D199" s="183"/>
      <c r="E199" s="184" t="s">
        <v>193</v>
      </c>
      <c r="F199" s="189">
        <v>0</v>
      </c>
      <c r="G199"/>
    </row>
    <row r="200" spans="1:7" hidden="1">
      <c r="A200" s="190"/>
      <c r="B200" s="132"/>
      <c r="C200" s="191" t="s">
        <v>194</v>
      </c>
      <c r="D200" s="192"/>
      <c r="E200" s="193"/>
      <c r="F200" s="194">
        <v>90.770499999999998</v>
      </c>
      <c r="G200"/>
    </row>
    <row r="201" spans="1:7" hidden="1">
      <c r="A201" s="190"/>
      <c r="B201" s="132"/>
      <c r="C201" s="195" t="s">
        <v>195</v>
      </c>
      <c r="D201" s="196"/>
      <c r="E201" s="197">
        <v>0.2</v>
      </c>
      <c r="F201" s="148">
        <v>18.1541</v>
      </c>
      <c r="G201"/>
    </row>
    <row r="202" spans="1:7" hidden="1">
      <c r="A202" s="190"/>
      <c r="B202" s="132"/>
      <c r="C202" s="198" t="s">
        <v>196</v>
      </c>
      <c r="D202" s="199"/>
      <c r="E202" s="197">
        <v>0</v>
      </c>
      <c r="F202" s="148">
        <v>0</v>
      </c>
      <c r="G202"/>
    </row>
    <row r="203" spans="1:7" hidden="1">
      <c r="A203" s="190"/>
      <c r="B203" s="132"/>
      <c r="C203" s="195" t="s">
        <v>197</v>
      </c>
      <c r="D203" s="196"/>
      <c r="E203" s="200"/>
      <c r="F203" s="148">
        <v>108.92</v>
      </c>
      <c r="G203"/>
    </row>
    <row r="204" spans="1:7" ht="15.95" hidden="1" thickBot="1">
      <c r="A204" s="190"/>
      <c r="B204" s="132"/>
      <c r="C204" s="201" t="s">
        <v>198</v>
      </c>
      <c r="D204" s="202"/>
      <c r="E204" s="203"/>
      <c r="F204" s="204">
        <v>108.92</v>
      </c>
      <c r="G204"/>
    </row>
    <row r="205" spans="1:7" hidden="1">
      <c r="A205" s="111" t="s">
        <v>164</v>
      </c>
      <c r="B205" s="112"/>
      <c r="C205" s="112"/>
      <c r="D205" s="112"/>
      <c r="E205" s="113" t="s">
        <v>165</v>
      </c>
      <c r="F205" s="114"/>
      <c r="G205"/>
    </row>
    <row r="206" spans="1:7" ht="15.95" hidden="1" thickBot="1">
      <c r="A206" s="115"/>
      <c r="B206" s="116"/>
      <c r="C206" s="116"/>
      <c r="D206" s="116"/>
      <c r="E206" s="117"/>
      <c r="F206" s="118"/>
      <c r="G206"/>
    </row>
    <row r="207" spans="1:7" hidden="1">
      <c r="A207" s="119"/>
      <c r="B207" s="120" t="s">
        <v>166</v>
      </c>
      <c r="C207" s="112"/>
      <c r="D207" s="112"/>
      <c r="E207" s="112"/>
      <c r="F207" s="121"/>
      <c r="G207"/>
    </row>
    <row r="208" spans="1:7" hidden="1">
      <c r="A208" s="122" t="s">
        <v>167</v>
      </c>
      <c r="B208" s="123"/>
      <c r="C208" s="123"/>
      <c r="D208" s="123"/>
      <c r="E208" s="124"/>
      <c r="F208" s="125"/>
      <c r="G208"/>
    </row>
    <row r="209" spans="1:7">
      <c r="A209" s="215" t="s">
        <v>44</v>
      </c>
      <c r="B209" s="123"/>
      <c r="C209" s="123"/>
      <c r="D209" s="123"/>
      <c r="E209" s="127" t="s">
        <v>168</v>
      </c>
      <c r="F209" s="212">
        <v>401613</v>
      </c>
      <c r="G209" s="213"/>
    </row>
    <row r="210" spans="1:7" hidden="1">
      <c r="A210" s="128" t="s">
        <v>169</v>
      </c>
      <c r="B210" s="123"/>
      <c r="C210" s="123"/>
      <c r="D210" s="123"/>
      <c r="E210" s="129" t="s">
        <v>170</v>
      </c>
      <c r="F210" s="130" t="s">
        <v>13</v>
      </c>
      <c r="G210"/>
    </row>
    <row r="211" spans="1:7" hidden="1">
      <c r="A211" s="131"/>
      <c r="B211" s="132"/>
      <c r="C211" s="132"/>
      <c r="D211" s="132"/>
      <c r="E211" s="133"/>
      <c r="F211" s="134"/>
      <c r="G211"/>
    </row>
    <row r="212" spans="1:7" ht="15.95" hidden="1" thickBot="1">
      <c r="A212" s="135"/>
      <c r="B212" s="136"/>
      <c r="C212" s="132"/>
      <c r="D212" s="132"/>
      <c r="F212" s="134"/>
      <c r="G212"/>
    </row>
    <row r="213" spans="1:7" hidden="1">
      <c r="A213" s="137" t="s">
        <v>171</v>
      </c>
      <c r="B213" s="138"/>
      <c r="C213" s="138"/>
      <c r="D213" s="138"/>
      <c r="E213" s="138"/>
      <c r="F213" s="139"/>
      <c r="G213"/>
    </row>
    <row r="214" spans="1:7" hidden="1">
      <c r="A214" s="140" t="s">
        <v>172</v>
      </c>
      <c r="B214" s="141" t="s">
        <v>5</v>
      </c>
      <c r="C214" s="141" t="s">
        <v>173</v>
      </c>
      <c r="D214" s="141" t="s">
        <v>174</v>
      </c>
      <c r="E214" s="142" t="s">
        <v>175</v>
      </c>
      <c r="F214" s="143" t="s">
        <v>176</v>
      </c>
      <c r="G214"/>
    </row>
    <row r="215" spans="1:7" hidden="1">
      <c r="A215" s="144" t="s">
        <v>177</v>
      </c>
      <c r="B215" s="145">
        <v>0.05</v>
      </c>
      <c r="C215" s="146">
        <v>36.24</v>
      </c>
      <c r="D215" s="146">
        <v>1.8120000000000001</v>
      </c>
      <c r="E215" s="147">
        <v>1</v>
      </c>
      <c r="F215" s="148">
        <v>1.8120000000000001</v>
      </c>
      <c r="G215"/>
    </row>
    <row r="216" spans="1:7" hidden="1">
      <c r="A216" s="144" t="s">
        <v>201</v>
      </c>
      <c r="B216" s="145">
        <v>1</v>
      </c>
      <c r="C216" s="146">
        <v>2</v>
      </c>
      <c r="D216" s="146">
        <v>2</v>
      </c>
      <c r="E216" s="147">
        <v>4</v>
      </c>
      <c r="F216" s="148">
        <v>8</v>
      </c>
      <c r="G216"/>
    </row>
    <row r="217" spans="1:7" hidden="1">
      <c r="A217" s="144" t="s">
        <v>202</v>
      </c>
      <c r="B217" s="145">
        <v>0.1</v>
      </c>
      <c r="C217" s="146">
        <v>1.5</v>
      </c>
      <c r="D217" s="146">
        <v>0.15</v>
      </c>
      <c r="E217" s="147">
        <v>4</v>
      </c>
      <c r="F217" s="148">
        <v>0.6</v>
      </c>
      <c r="G217"/>
    </row>
    <row r="218" spans="1:7" hidden="1">
      <c r="A218" s="144" t="s">
        <v>178</v>
      </c>
      <c r="B218" s="145">
        <v>2</v>
      </c>
      <c r="C218" s="146">
        <v>0.15</v>
      </c>
      <c r="D218" s="146">
        <v>0.3</v>
      </c>
      <c r="E218" s="147">
        <v>4</v>
      </c>
      <c r="F218" s="148">
        <v>1.2</v>
      </c>
      <c r="G218"/>
    </row>
    <row r="219" spans="1:7" hidden="1">
      <c r="A219" s="144" t="s">
        <v>179</v>
      </c>
      <c r="B219" s="145"/>
      <c r="C219" s="146" t="s">
        <v>179</v>
      </c>
      <c r="D219" s="146" t="s">
        <v>179</v>
      </c>
      <c r="E219" s="147" t="s">
        <v>179</v>
      </c>
      <c r="F219" s="148" t="s">
        <v>179</v>
      </c>
      <c r="G219"/>
    </row>
    <row r="220" spans="1:7" hidden="1">
      <c r="A220" s="144" t="s">
        <v>179</v>
      </c>
      <c r="B220" s="145"/>
      <c r="C220" s="146" t="s">
        <v>179</v>
      </c>
      <c r="D220" s="146" t="s">
        <v>179</v>
      </c>
      <c r="E220" s="147" t="s">
        <v>179</v>
      </c>
      <c r="F220" s="148" t="s">
        <v>179</v>
      </c>
      <c r="G220"/>
    </row>
    <row r="221" spans="1:7" hidden="1">
      <c r="A221" s="144" t="s">
        <v>179</v>
      </c>
      <c r="B221" s="145"/>
      <c r="C221" s="146" t="s">
        <v>179</v>
      </c>
      <c r="D221" s="146" t="s">
        <v>179</v>
      </c>
      <c r="E221" s="147" t="s">
        <v>179</v>
      </c>
      <c r="F221" s="148" t="s">
        <v>179</v>
      </c>
      <c r="G221"/>
    </row>
    <row r="222" spans="1:7" hidden="1">
      <c r="A222" s="144" t="s">
        <v>179</v>
      </c>
      <c r="B222" s="145"/>
      <c r="C222" s="146" t="s">
        <v>179</v>
      </c>
      <c r="D222" s="146" t="s">
        <v>179</v>
      </c>
      <c r="E222" s="147" t="s">
        <v>179</v>
      </c>
      <c r="F222" s="148" t="s">
        <v>179</v>
      </c>
      <c r="G222"/>
    </row>
    <row r="223" spans="1:7" hidden="1">
      <c r="A223" s="144" t="s">
        <v>179</v>
      </c>
      <c r="B223" s="149"/>
      <c r="C223" s="146" t="s">
        <v>179</v>
      </c>
      <c r="D223" s="146" t="s">
        <v>179</v>
      </c>
      <c r="E223" s="147" t="s">
        <v>179</v>
      </c>
      <c r="F223" s="148" t="s">
        <v>179</v>
      </c>
      <c r="G223"/>
    </row>
    <row r="224" spans="1:7" ht="15.95" hidden="1" thickBot="1">
      <c r="A224" s="144" t="s">
        <v>179</v>
      </c>
      <c r="B224" s="152"/>
      <c r="C224" s="146" t="s">
        <v>179</v>
      </c>
      <c r="D224" s="146" t="s">
        <v>179</v>
      </c>
      <c r="E224" s="147" t="s">
        <v>179</v>
      </c>
      <c r="F224" s="148" t="s">
        <v>179</v>
      </c>
      <c r="G224"/>
    </row>
    <row r="225" spans="1:7" ht="15.95" hidden="1" thickBot="1">
      <c r="A225" s="156"/>
      <c r="B225" s="205"/>
      <c r="C225" s="158"/>
      <c r="D225" s="158"/>
      <c r="E225" s="159" t="s">
        <v>180</v>
      </c>
      <c r="F225" s="160">
        <v>11.612</v>
      </c>
      <c r="G225"/>
    </row>
    <row r="226" spans="1:7" hidden="1">
      <c r="A226" s="161" t="s">
        <v>181</v>
      </c>
      <c r="B226" s="206"/>
      <c r="C226" s="163"/>
      <c r="D226" s="163"/>
      <c r="E226" s="163"/>
      <c r="F226" s="164"/>
      <c r="G226"/>
    </row>
    <row r="227" spans="1:7" hidden="1">
      <c r="A227" s="165" t="s">
        <v>172</v>
      </c>
      <c r="B227" s="207" t="s">
        <v>5</v>
      </c>
      <c r="C227" s="141" t="s">
        <v>182</v>
      </c>
      <c r="D227" s="141" t="s">
        <v>174</v>
      </c>
      <c r="E227" s="141" t="s">
        <v>175</v>
      </c>
      <c r="F227" s="143" t="s">
        <v>176</v>
      </c>
      <c r="G227"/>
    </row>
    <row r="228" spans="1:7" hidden="1">
      <c r="A228" s="167" t="s">
        <v>183</v>
      </c>
      <c r="B228" s="145">
        <v>1</v>
      </c>
      <c r="C228" s="146">
        <v>4.0999999999999996</v>
      </c>
      <c r="D228" s="146">
        <v>4.0999999999999996</v>
      </c>
      <c r="E228" s="146">
        <v>4</v>
      </c>
      <c r="F228" s="148">
        <v>16.399999999999999</v>
      </c>
      <c r="G228"/>
    </row>
    <row r="229" spans="1:7" hidden="1">
      <c r="A229" s="167" t="s">
        <v>184</v>
      </c>
      <c r="B229" s="145">
        <v>1</v>
      </c>
      <c r="C229" s="146">
        <v>4.05</v>
      </c>
      <c r="D229" s="146">
        <v>4.05</v>
      </c>
      <c r="E229" s="146">
        <v>4</v>
      </c>
      <c r="F229" s="148">
        <v>16.2</v>
      </c>
      <c r="G229"/>
    </row>
    <row r="230" spans="1:7" hidden="1">
      <c r="A230" s="167" t="s">
        <v>203</v>
      </c>
      <c r="B230" s="145">
        <v>0.1</v>
      </c>
      <c r="C230" s="146">
        <v>4.55</v>
      </c>
      <c r="D230" s="146">
        <v>0.45500000000000002</v>
      </c>
      <c r="E230" s="146">
        <v>4</v>
      </c>
      <c r="F230" s="148">
        <v>1.82</v>
      </c>
      <c r="G230"/>
    </row>
    <row r="231" spans="1:7" hidden="1">
      <c r="A231" s="167" t="s">
        <v>185</v>
      </c>
      <c r="B231" s="145">
        <v>0.1</v>
      </c>
      <c r="C231" s="146">
        <v>4.55</v>
      </c>
      <c r="D231" s="146">
        <v>0.45500000000000002</v>
      </c>
      <c r="E231" s="146">
        <v>4</v>
      </c>
      <c r="F231" s="148">
        <v>1.82</v>
      </c>
      <c r="G231"/>
    </row>
    <row r="232" spans="1:7" hidden="1">
      <c r="A232" s="167" t="s">
        <v>179</v>
      </c>
      <c r="B232" s="145"/>
      <c r="C232" s="146" t="s">
        <v>179</v>
      </c>
      <c r="D232" s="146" t="s">
        <v>179</v>
      </c>
      <c r="E232" s="146" t="s">
        <v>179</v>
      </c>
      <c r="F232" s="148" t="s">
        <v>179</v>
      </c>
      <c r="G232"/>
    </row>
    <row r="233" spans="1:7" hidden="1">
      <c r="A233" s="167" t="s">
        <v>179</v>
      </c>
      <c r="B233" s="145"/>
      <c r="C233" s="146" t="s">
        <v>179</v>
      </c>
      <c r="D233" s="146" t="s">
        <v>179</v>
      </c>
      <c r="E233" s="146" t="s">
        <v>179</v>
      </c>
      <c r="F233" s="148" t="s">
        <v>179</v>
      </c>
      <c r="G233"/>
    </row>
    <row r="234" spans="1:7" hidden="1">
      <c r="A234" s="167" t="s">
        <v>179</v>
      </c>
      <c r="B234" s="145"/>
      <c r="C234" s="146" t="s">
        <v>179</v>
      </c>
      <c r="D234" s="146" t="s">
        <v>179</v>
      </c>
      <c r="E234" s="146" t="s">
        <v>179</v>
      </c>
      <c r="F234" s="148" t="s">
        <v>179</v>
      </c>
      <c r="G234"/>
    </row>
    <row r="235" spans="1:7" hidden="1">
      <c r="A235" s="167" t="s">
        <v>179</v>
      </c>
      <c r="B235" s="145"/>
      <c r="C235" s="146" t="s">
        <v>179</v>
      </c>
      <c r="D235" s="146" t="s">
        <v>179</v>
      </c>
      <c r="E235" s="146" t="s">
        <v>179</v>
      </c>
      <c r="F235" s="148" t="s">
        <v>179</v>
      </c>
      <c r="G235"/>
    </row>
    <row r="236" spans="1:7" hidden="1">
      <c r="A236" s="167" t="s">
        <v>179</v>
      </c>
      <c r="B236" s="145"/>
      <c r="C236" s="146" t="s">
        <v>179</v>
      </c>
      <c r="D236" s="146" t="s">
        <v>179</v>
      </c>
      <c r="E236" s="146" t="s">
        <v>179</v>
      </c>
      <c r="F236" s="148" t="s">
        <v>179</v>
      </c>
      <c r="G236"/>
    </row>
    <row r="237" spans="1:7" ht="15.95" hidden="1" thickBot="1">
      <c r="A237" s="167" t="s">
        <v>179</v>
      </c>
      <c r="B237" s="168"/>
      <c r="C237" s="146" t="s">
        <v>179</v>
      </c>
      <c r="D237" s="146" t="s">
        <v>179</v>
      </c>
      <c r="E237" s="146" t="s">
        <v>179</v>
      </c>
      <c r="F237" s="148" t="s">
        <v>179</v>
      </c>
      <c r="G237"/>
    </row>
    <row r="238" spans="1:7" ht="15.95" hidden="1" thickBot="1">
      <c r="A238" s="169"/>
      <c r="B238" s="170"/>
      <c r="C238" s="170"/>
      <c r="D238" s="170"/>
      <c r="E238" s="171" t="s">
        <v>186</v>
      </c>
      <c r="F238" s="172">
        <v>36.24</v>
      </c>
      <c r="G238"/>
    </row>
    <row r="239" spans="1:7" hidden="1">
      <c r="A239" s="137" t="s">
        <v>187</v>
      </c>
      <c r="B239" s="138"/>
      <c r="C239" s="138"/>
      <c r="D239" s="138"/>
      <c r="E239" s="138"/>
      <c r="F239" s="139"/>
      <c r="G239"/>
    </row>
    <row r="240" spans="1:7" hidden="1">
      <c r="A240" s="173" t="s">
        <v>172</v>
      </c>
      <c r="B240" s="174" t="s">
        <v>188</v>
      </c>
      <c r="C240" s="141" t="s">
        <v>4</v>
      </c>
      <c r="D240" s="141" t="s">
        <v>5</v>
      </c>
      <c r="E240" s="141" t="s">
        <v>189</v>
      </c>
      <c r="F240" s="143" t="s">
        <v>176</v>
      </c>
      <c r="G240"/>
    </row>
    <row r="241" spans="1:7" hidden="1">
      <c r="A241" s="175" t="s">
        <v>204</v>
      </c>
      <c r="B241" s="176" t="s">
        <v>188</v>
      </c>
      <c r="C241" s="177" t="s">
        <v>13</v>
      </c>
      <c r="D241" s="178">
        <v>1</v>
      </c>
      <c r="E241" s="179">
        <v>2165.9946999999997</v>
      </c>
      <c r="F241" s="180">
        <v>2165.9947000000002</v>
      </c>
      <c r="G241"/>
    </row>
    <row r="242" spans="1:7" hidden="1">
      <c r="A242" s="175" t="s">
        <v>205</v>
      </c>
      <c r="B242" s="176" t="s">
        <v>188</v>
      </c>
      <c r="C242" s="177" t="s">
        <v>72</v>
      </c>
      <c r="D242" s="178">
        <v>0.01</v>
      </c>
      <c r="E242" s="179">
        <v>295.24950000000001</v>
      </c>
      <c r="F242" s="180">
        <v>2.9525000000000001</v>
      </c>
      <c r="G242"/>
    </row>
    <row r="243" spans="1:7" hidden="1">
      <c r="A243" s="175" t="s">
        <v>206</v>
      </c>
      <c r="B243" s="176" t="s">
        <v>188</v>
      </c>
      <c r="C243" s="177" t="s">
        <v>13</v>
      </c>
      <c r="D243" s="178">
        <v>1</v>
      </c>
      <c r="E243" s="179">
        <v>5.4074999999999998</v>
      </c>
      <c r="F243" s="180">
        <v>5.4074999999999998</v>
      </c>
      <c r="G243"/>
    </row>
    <row r="244" spans="1:7" hidden="1">
      <c r="A244" s="175" t="s">
        <v>207</v>
      </c>
      <c r="B244" s="176" t="s">
        <v>188</v>
      </c>
      <c r="C244" s="177" t="s">
        <v>13</v>
      </c>
      <c r="D244" s="178">
        <v>0.4</v>
      </c>
      <c r="E244" s="179">
        <v>82.4</v>
      </c>
      <c r="F244" s="180">
        <v>32.96</v>
      </c>
      <c r="G244"/>
    </row>
    <row r="245" spans="1:7" hidden="1">
      <c r="A245" s="175" t="s">
        <v>179</v>
      </c>
      <c r="B245" s="176" t="s">
        <v>188</v>
      </c>
      <c r="C245" s="177" t="s">
        <v>179</v>
      </c>
      <c r="D245" s="178"/>
      <c r="E245" s="179" t="s">
        <v>179</v>
      </c>
      <c r="F245" s="180" t="s">
        <v>179</v>
      </c>
      <c r="G245"/>
    </row>
    <row r="246" spans="1:7" hidden="1">
      <c r="A246" s="175" t="s">
        <v>179</v>
      </c>
      <c r="B246" s="176" t="s">
        <v>188</v>
      </c>
      <c r="C246" s="177" t="s">
        <v>179</v>
      </c>
      <c r="D246" s="178"/>
      <c r="E246" s="179" t="s">
        <v>179</v>
      </c>
      <c r="F246" s="180" t="s">
        <v>179</v>
      </c>
      <c r="G246"/>
    </row>
    <row r="247" spans="1:7" hidden="1">
      <c r="A247" s="175" t="s">
        <v>179</v>
      </c>
      <c r="B247" s="176" t="s">
        <v>188</v>
      </c>
      <c r="C247" s="177" t="s">
        <v>179</v>
      </c>
      <c r="D247" s="178"/>
      <c r="E247" s="179" t="s">
        <v>179</v>
      </c>
      <c r="F247" s="180" t="s">
        <v>179</v>
      </c>
      <c r="G247"/>
    </row>
    <row r="248" spans="1:7" hidden="1">
      <c r="A248" s="175" t="s">
        <v>179</v>
      </c>
      <c r="B248" s="176" t="s">
        <v>188</v>
      </c>
      <c r="C248" s="177" t="s">
        <v>179</v>
      </c>
      <c r="D248" s="178"/>
      <c r="E248" s="179" t="s">
        <v>179</v>
      </c>
      <c r="F248" s="180" t="s">
        <v>179</v>
      </c>
      <c r="G248"/>
    </row>
    <row r="249" spans="1:7" hidden="1">
      <c r="A249" s="175" t="s">
        <v>179</v>
      </c>
      <c r="B249" s="176" t="s">
        <v>188</v>
      </c>
      <c r="C249" s="177" t="s">
        <v>179</v>
      </c>
      <c r="D249" s="178"/>
      <c r="E249" s="179" t="s">
        <v>179</v>
      </c>
      <c r="F249" s="180" t="s">
        <v>179</v>
      </c>
      <c r="G249"/>
    </row>
    <row r="250" spans="1:7" hidden="1">
      <c r="A250" s="175" t="s">
        <v>179</v>
      </c>
      <c r="B250" s="176" t="s">
        <v>188</v>
      </c>
      <c r="C250" s="177" t="s">
        <v>179</v>
      </c>
      <c r="D250" s="178"/>
      <c r="E250" s="179" t="s">
        <v>179</v>
      </c>
      <c r="F250" s="180" t="s">
        <v>179</v>
      </c>
      <c r="G250"/>
    </row>
    <row r="251" spans="1:7" hidden="1">
      <c r="A251" s="175" t="s">
        <v>179</v>
      </c>
      <c r="B251" s="176" t="s">
        <v>188</v>
      </c>
      <c r="C251" s="177" t="s">
        <v>179</v>
      </c>
      <c r="D251" s="178"/>
      <c r="E251" s="179" t="s">
        <v>179</v>
      </c>
      <c r="F251" s="180" t="s">
        <v>179</v>
      </c>
      <c r="G251"/>
    </row>
    <row r="252" spans="1:7" hidden="1">
      <c r="A252" s="175" t="s">
        <v>179</v>
      </c>
      <c r="B252" s="176"/>
      <c r="C252" s="177" t="s">
        <v>179</v>
      </c>
      <c r="D252" s="178"/>
      <c r="E252" s="179" t="s">
        <v>179</v>
      </c>
      <c r="F252" s="180" t="s">
        <v>179</v>
      </c>
      <c r="G252"/>
    </row>
    <row r="253" spans="1:7" hidden="1">
      <c r="A253" s="175" t="s">
        <v>179</v>
      </c>
      <c r="B253" s="176"/>
      <c r="C253" s="177" t="s">
        <v>179</v>
      </c>
      <c r="D253" s="178"/>
      <c r="E253" s="179" t="s">
        <v>179</v>
      </c>
      <c r="F253" s="180" t="s">
        <v>179</v>
      </c>
      <c r="G253"/>
    </row>
    <row r="254" spans="1:7" hidden="1">
      <c r="A254" s="175" t="s">
        <v>179</v>
      </c>
      <c r="B254" s="176"/>
      <c r="C254" s="177" t="s">
        <v>179</v>
      </c>
      <c r="D254" s="178"/>
      <c r="E254" s="179" t="s">
        <v>179</v>
      </c>
      <c r="F254" s="180" t="s">
        <v>179</v>
      </c>
      <c r="G254"/>
    </row>
    <row r="255" spans="1:7" hidden="1">
      <c r="A255" s="175" t="s">
        <v>179</v>
      </c>
      <c r="B255" s="176"/>
      <c r="C255" s="177" t="s">
        <v>179</v>
      </c>
      <c r="D255" s="178"/>
      <c r="E255" s="179" t="s">
        <v>179</v>
      </c>
      <c r="F255" s="180" t="s">
        <v>179</v>
      </c>
      <c r="G255"/>
    </row>
    <row r="256" spans="1:7" hidden="1">
      <c r="A256" s="175" t="s">
        <v>179</v>
      </c>
      <c r="B256" s="176"/>
      <c r="C256" s="177" t="s">
        <v>179</v>
      </c>
      <c r="D256" s="178"/>
      <c r="E256" s="179" t="s">
        <v>179</v>
      </c>
      <c r="F256" s="180" t="s">
        <v>179</v>
      </c>
      <c r="G256"/>
    </row>
    <row r="257" spans="1:7" hidden="1">
      <c r="A257" s="175" t="s">
        <v>179</v>
      </c>
      <c r="B257" s="176"/>
      <c r="C257" s="177" t="s">
        <v>179</v>
      </c>
      <c r="D257" s="178"/>
      <c r="E257" s="179" t="s">
        <v>179</v>
      </c>
      <c r="F257" s="180" t="s">
        <v>179</v>
      </c>
      <c r="G257"/>
    </row>
    <row r="258" spans="1:7" hidden="1">
      <c r="A258" s="175" t="s">
        <v>179</v>
      </c>
      <c r="B258" s="176"/>
      <c r="C258" s="177" t="s">
        <v>179</v>
      </c>
      <c r="D258" s="178"/>
      <c r="E258" s="179" t="s">
        <v>179</v>
      </c>
      <c r="F258" s="180" t="s">
        <v>179</v>
      </c>
      <c r="G258"/>
    </row>
    <row r="259" spans="1:7" hidden="1">
      <c r="A259" s="175" t="s">
        <v>179</v>
      </c>
      <c r="B259" s="176"/>
      <c r="C259" s="177" t="s">
        <v>179</v>
      </c>
      <c r="D259" s="178"/>
      <c r="E259" s="179" t="s">
        <v>179</v>
      </c>
      <c r="F259" s="180" t="s">
        <v>179</v>
      </c>
      <c r="G259"/>
    </row>
    <row r="260" spans="1:7" ht="15.95" hidden="1" thickBot="1">
      <c r="A260" s="175" t="s">
        <v>179</v>
      </c>
      <c r="B260" s="181"/>
      <c r="C260" s="177" t="s">
        <v>179</v>
      </c>
      <c r="D260" s="182"/>
      <c r="E260" s="179" t="s">
        <v>179</v>
      </c>
      <c r="F260" s="180" t="s">
        <v>179</v>
      </c>
      <c r="G260"/>
    </row>
    <row r="261" spans="1:7" ht="15.95" hidden="1" thickBot="1">
      <c r="A261" s="169"/>
      <c r="B261" s="183"/>
      <c r="C261" s="183"/>
      <c r="D261" s="183"/>
      <c r="E261" s="184" t="s">
        <v>190</v>
      </c>
      <c r="F261" s="185">
        <v>2207.3146999999999</v>
      </c>
      <c r="G261"/>
    </row>
    <row r="262" spans="1:7" hidden="1">
      <c r="A262" s="186" t="s">
        <v>191</v>
      </c>
      <c r="B262" s="112"/>
      <c r="C262" s="112"/>
      <c r="D262" s="112"/>
      <c r="E262" s="112"/>
      <c r="F262" s="121"/>
      <c r="G262"/>
    </row>
    <row r="263" spans="1:7" hidden="1">
      <c r="A263" s="140" t="s">
        <v>172</v>
      </c>
      <c r="B263" s="141" t="s">
        <v>4</v>
      </c>
      <c r="C263" s="141" t="s">
        <v>5</v>
      </c>
      <c r="D263" s="141" t="s">
        <v>192</v>
      </c>
      <c r="E263" s="141" t="s">
        <v>173</v>
      </c>
      <c r="F263" s="143" t="s">
        <v>176</v>
      </c>
      <c r="G263"/>
    </row>
    <row r="264" spans="1:7" hidden="1">
      <c r="A264" s="144" t="s">
        <v>179</v>
      </c>
      <c r="B264" s="177" t="s">
        <v>179</v>
      </c>
      <c r="C264" s="178" t="s">
        <v>179</v>
      </c>
      <c r="D264" s="187" t="s">
        <v>179</v>
      </c>
      <c r="E264" s="187" t="s">
        <v>179</v>
      </c>
      <c r="F264" s="188" t="s">
        <v>179</v>
      </c>
      <c r="G264"/>
    </row>
    <row r="265" spans="1:7" hidden="1">
      <c r="A265" s="144" t="s">
        <v>179</v>
      </c>
      <c r="B265" s="177" t="s">
        <v>179</v>
      </c>
      <c r="C265" s="178" t="s">
        <v>179</v>
      </c>
      <c r="D265" s="187" t="s">
        <v>179</v>
      </c>
      <c r="E265" s="187" t="s">
        <v>179</v>
      </c>
      <c r="F265" s="188" t="s">
        <v>179</v>
      </c>
      <c r="G265"/>
    </row>
    <row r="266" spans="1:7" hidden="1">
      <c r="A266" s="144" t="s">
        <v>179</v>
      </c>
      <c r="B266" s="177" t="s">
        <v>179</v>
      </c>
      <c r="C266" s="178" t="s">
        <v>179</v>
      </c>
      <c r="D266" s="187" t="s">
        <v>179</v>
      </c>
      <c r="E266" s="187" t="s">
        <v>179</v>
      </c>
      <c r="F266" s="188" t="s">
        <v>179</v>
      </c>
      <c r="G266"/>
    </row>
    <row r="267" spans="1:7" ht="15.95" hidden="1" thickBot="1">
      <c r="A267" s="169"/>
      <c r="B267" s="183"/>
      <c r="C267" s="183"/>
      <c r="D267" s="183"/>
      <c r="E267" s="184" t="s">
        <v>193</v>
      </c>
      <c r="F267" s="189">
        <v>0</v>
      </c>
      <c r="G267"/>
    </row>
    <row r="268" spans="1:7" hidden="1">
      <c r="A268" s="190"/>
      <c r="B268" s="132"/>
      <c r="C268" s="191" t="s">
        <v>194</v>
      </c>
      <c r="D268" s="192"/>
      <c r="E268" s="193"/>
      <c r="F268" s="194">
        <v>2255.1667000000002</v>
      </c>
      <c r="G268"/>
    </row>
    <row r="269" spans="1:7" hidden="1">
      <c r="A269" s="190"/>
      <c r="B269" s="132"/>
      <c r="C269" s="195" t="s">
        <v>195</v>
      </c>
      <c r="D269" s="196"/>
      <c r="E269" s="197">
        <v>0.2</v>
      </c>
      <c r="F269" s="148">
        <v>451.03334000000001</v>
      </c>
      <c r="G269"/>
    </row>
    <row r="270" spans="1:7" hidden="1">
      <c r="A270" s="190"/>
      <c r="B270" s="132"/>
      <c r="C270" s="198" t="s">
        <v>196</v>
      </c>
      <c r="D270" s="199"/>
      <c r="E270" s="197">
        <v>0</v>
      </c>
      <c r="F270" s="148">
        <v>0</v>
      </c>
      <c r="G270"/>
    </row>
    <row r="271" spans="1:7" hidden="1">
      <c r="A271" s="190"/>
      <c r="B271" s="132"/>
      <c r="C271" s="195" t="s">
        <v>197</v>
      </c>
      <c r="D271" s="196"/>
      <c r="E271" s="200"/>
      <c r="F271" s="148">
        <v>2706.2</v>
      </c>
      <c r="G271"/>
    </row>
    <row r="272" spans="1:7" ht="15.95" hidden="1" thickBot="1">
      <c r="A272" s="190"/>
      <c r="B272" s="132"/>
      <c r="C272" s="201" t="s">
        <v>198</v>
      </c>
      <c r="D272" s="202"/>
      <c r="E272" s="203"/>
      <c r="F272" s="204">
        <v>2706.2</v>
      </c>
      <c r="G272"/>
    </row>
    <row r="273" spans="1:7" hidden="1">
      <c r="A273" s="111" t="s">
        <v>164</v>
      </c>
      <c r="B273" s="112"/>
      <c r="C273" s="112"/>
      <c r="D273" s="112"/>
      <c r="E273" s="113" t="s">
        <v>165</v>
      </c>
      <c r="F273" s="114"/>
      <c r="G273"/>
    </row>
    <row r="274" spans="1:7" ht="15.95" hidden="1" thickBot="1">
      <c r="A274" s="115"/>
      <c r="B274" s="116"/>
      <c r="C274" s="116"/>
      <c r="D274" s="116"/>
      <c r="E274" s="117"/>
      <c r="F274" s="118"/>
      <c r="G274"/>
    </row>
    <row r="275" spans="1:7" hidden="1">
      <c r="A275" s="119"/>
      <c r="B275" s="120" t="s">
        <v>166</v>
      </c>
      <c r="C275" s="112"/>
      <c r="D275" s="112"/>
      <c r="E275" s="112"/>
      <c r="F275" s="121"/>
      <c r="G275"/>
    </row>
    <row r="276" spans="1:7" hidden="1">
      <c r="A276" s="122" t="s">
        <v>167</v>
      </c>
      <c r="B276" s="123"/>
      <c r="C276" s="123"/>
      <c r="D276" s="123"/>
      <c r="E276" s="124"/>
      <c r="F276" s="125"/>
      <c r="G276"/>
    </row>
    <row r="277" spans="1:7">
      <c r="A277" s="215" t="s">
        <v>208</v>
      </c>
      <c r="B277" s="123"/>
      <c r="C277" s="123"/>
      <c r="D277" s="123"/>
      <c r="E277" s="127" t="s">
        <v>168</v>
      </c>
      <c r="F277" s="212">
        <v>401557</v>
      </c>
      <c r="G277" s="213"/>
    </row>
    <row r="278" spans="1:7" hidden="1">
      <c r="A278" s="128" t="s">
        <v>169</v>
      </c>
      <c r="B278" s="123"/>
      <c r="C278" s="123"/>
      <c r="D278" s="123"/>
      <c r="E278" s="129" t="s">
        <v>170</v>
      </c>
      <c r="F278" s="130" t="s">
        <v>13</v>
      </c>
      <c r="G278"/>
    </row>
    <row r="279" spans="1:7" hidden="1">
      <c r="A279" s="131"/>
      <c r="B279" s="132"/>
      <c r="C279" s="132"/>
      <c r="D279" s="132"/>
      <c r="E279" s="133"/>
      <c r="F279" s="134"/>
      <c r="G279"/>
    </row>
    <row r="280" spans="1:7" ht="15.95" hidden="1" thickBot="1">
      <c r="A280" s="135"/>
      <c r="B280" s="136"/>
      <c r="C280" s="132"/>
      <c r="D280" s="132"/>
      <c r="F280" s="134"/>
      <c r="G280"/>
    </row>
    <row r="281" spans="1:7" hidden="1">
      <c r="A281" s="137" t="s">
        <v>171</v>
      </c>
      <c r="B281" s="138"/>
      <c r="C281" s="138"/>
      <c r="D281" s="138"/>
      <c r="E281" s="138"/>
      <c r="F281" s="139"/>
      <c r="G281"/>
    </row>
    <row r="282" spans="1:7" hidden="1">
      <c r="A282" s="140" t="s">
        <v>172</v>
      </c>
      <c r="B282" s="141" t="s">
        <v>5</v>
      </c>
      <c r="C282" s="141" t="s">
        <v>173</v>
      </c>
      <c r="D282" s="141" t="s">
        <v>174</v>
      </c>
      <c r="E282" s="142" t="s">
        <v>175</v>
      </c>
      <c r="F282" s="143" t="s">
        <v>176</v>
      </c>
      <c r="G282"/>
    </row>
    <row r="283" spans="1:7" hidden="1">
      <c r="A283" s="144" t="s">
        <v>177</v>
      </c>
      <c r="B283" s="145">
        <v>0.05</v>
      </c>
      <c r="C283" s="146">
        <v>36.24</v>
      </c>
      <c r="D283" s="146">
        <v>1.8120000000000001</v>
      </c>
      <c r="E283" s="147">
        <v>1</v>
      </c>
      <c r="F283" s="148">
        <v>1.8120000000000001</v>
      </c>
      <c r="G283"/>
    </row>
    <row r="284" spans="1:7" hidden="1">
      <c r="A284" s="144" t="s">
        <v>201</v>
      </c>
      <c r="B284" s="145">
        <v>1</v>
      </c>
      <c r="C284" s="146">
        <v>2</v>
      </c>
      <c r="D284" s="146">
        <v>2</v>
      </c>
      <c r="E284" s="147">
        <v>4</v>
      </c>
      <c r="F284" s="148">
        <v>8</v>
      </c>
      <c r="G284"/>
    </row>
    <row r="285" spans="1:7" hidden="1">
      <c r="A285" s="144" t="s">
        <v>202</v>
      </c>
      <c r="B285" s="145">
        <v>0.1</v>
      </c>
      <c r="C285" s="146">
        <v>1.5</v>
      </c>
      <c r="D285" s="146">
        <v>0.15</v>
      </c>
      <c r="E285" s="147">
        <v>4</v>
      </c>
      <c r="F285" s="148">
        <v>0.6</v>
      </c>
      <c r="G285"/>
    </row>
    <row r="286" spans="1:7" hidden="1">
      <c r="A286" s="144" t="s">
        <v>178</v>
      </c>
      <c r="B286" s="145">
        <v>2</v>
      </c>
      <c r="C286" s="146">
        <v>0.15</v>
      </c>
      <c r="D286" s="146">
        <v>0.3</v>
      </c>
      <c r="E286" s="147">
        <v>4</v>
      </c>
      <c r="F286" s="148">
        <v>1.2</v>
      </c>
      <c r="G286"/>
    </row>
    <row r="287" spans="1:7" hidden="1">
      <c r="A287" s="144" t="s">
        <v>179</v>
      </c>
      <c r="B287" s="145"/>
      <c r="C287" s="146" t="s">
        <v>179</v>
      </c>
      <c r="D287" s="146" t="s">
        <v>179</v>
      </c>
      <c r="E287" s="147" t="s">
        <v>179</v>
      </c>
      <c r="F287" s="148" t="s">
        <v>179</v>
      </c>
      <c r="G287"/>
    </row>
    <row r="288" spans="1:7" hidden="1">
      <c r="A288" s="144" t="s">
        <v>179</v>
      </c>
      <c r="B288" s="145"/>
      <c r="C288" s="146" t="s">
        <v>179</v>
      </c>
      <c r="D288" s="146" t="s">
        <v>179</v>
      </c>
      <c r="E288" s="147" t="s">
        <v>179</v>
      </c>
      <c r="F288" s="148" t="s">
        <v>179</v>
      </c>
      <c r="G288"/>
    </row>
    <row r="289" spans="1:7" hidden="1">
      <c r="A289" s="144" t="s">
        <v>179</v>
      </c>
      <c r="B289" s="145"/>
      <c r="C289" s="146" t="s">
        <v>179</v>
      </c>
      <c r="D289" s="146" t="s">
        <v>179</v>
      </c>
      <c r="E289" s="147" t="s">
        <v>179</v>
      </c>
      <c r="F289" s="148" t="s">
        <v>179</v>
      </c>
      <c r="G289"/>
    </row>
    <row r="290" spans="1:7" hidden="1">
      <c r="A290" s="144" t="s">
        <v>179</v>
      </c>
      <c r="B290" s="145"/>
      <c r="C290" s="146" t="s">
        <v>179</v>
      </c>
      <c r="D290" s="146" t="s">
        <v>179</v>
      </c>
      <c r="E290" s="147" t="s">
        <v>179</v>
      </c>
      <c r="F290" s="148" t="s">
        <v>179</v>
      </c>
      <c r="G290"/>
    </row>
    <row r="291" spans="1:7" hidden="1">
      <c r="A291" s="144" t="s">
        <v>179</v>
      </c>
      <c r="B291" s="149"/>
      <c r="C291" s="146" t="s">
        <v>179</v>
      </c>
      <c r="D291" s="146" t="s">
        <v>179</v>
      </c>
      <c r="E291" s="147" t="s">
        <v>179</v>
      </c>
      <c r="F291" s="148" t="s">
        <v>179</v>
      </c>
      <c r="G291"/>
    </row>
    <row r="292" spans="1:7" ht="15.95" hidden="1" thickBot="1">
      <c r="A292" s="144" t="s">
        <v>179</v>
      </c>
      <c r="B292" s="152"/>
      <c r="C292" s="146" t="s">
        <v>179</v>
      </c>
      <c r="D292" s="146" t="s">
        <v>179</v>
      </c>
      <c r="E292" s="147" t="s">
        <v>179</v>
      </c>
      <c r="F292" s="148" t="s">
        <v>179</v>
      </c>
      <c r="G292"/>
    </row>
    <row r="293" spans="1:7" ht="15.95" hidden="1" thickBot="1">
      <c r="A293" s="156"/>
      <c r="B293" s="205"/>
      <c r="C293" s="158"/>
      <c r="D293" s="158"/>
      <c r="E293" s="159" t="s">
        <v>180</v>
      </c>
      <c r="F293" s="160">
        <v>11.612</v>
      </c>
      <c r="G293"/>
    </row>
    <row r="294" spans="1:7" hidden="1">
      <c r="A294" s="161" t="s">
        <v>181</v>
      </c>
      <c r="B294" s="206"/>
      <c r="C294" s="163"/>
      <c r="D294" s="163"/>
      <c r="E294" s="163"/>
      <c r="F294" s="164"/>
      <c r="G294"/>
    </row>
    <row r="295" spans="1:7" hidden="1">
      <c r="A295" s="165" t="s">
        <v>172</v>
      </c>
      <c r="B295" s="207" t="s">
        <v>5</v>
      </c>
      <c r="C295" s="141" t="s">
        <v>182</v>
      </c>
      <c r="D295" s="141" t="s">
        <v>174</v>
      </c>
      <c r="E295" s="141" t="s">
        <v>175</v>
      </c>
      <c r="F295" s="143" t="s">
        <v>176</v>
      </c>
      <c r="G295"/>
    </row>
    <row r="296" spans="1:7" hidden="1">
      <c r="A296" s="167" t="s">
        <v>183</v>
      </c>
      <c r="B296" s="145">
        <v>1</v>
      </c>
      <c r="C296" s="146">
        <v>4.0999999999999996</v>
      </c>
      <c r="D296" s="146">
        <v>4.0999999999999996</v>
      </c>
      <c r="E296" s="146">
        <v>4</v>
      </c>
      <c r="F296" s="148">
        <v>16.399999999999999</v>
      </c>
      <c r="G296"/>
    </row>
    <row r="297" spans="1:7" hidden="1">
      <c r="A297" s="167" t="s">
        <v>184</v>
      </c>
      <c r="B297" s="145">
        <v>1</v>
      </c>
      <c r="C297" s="146">
        <v>4.05</v>
      </c>
      <c r="D297" s="146">
        <v>4.05</v>
      </c>
      <c r="E297" s="146">
        <v>4</v>
      </c>
      <c r="F297" s="148">
        <v>16.2</v>
      </c>
      <c r="G297"/>
    </row>
    <row r="298" spans="1:7" hidden="1">
      <c r="A298" s="167" t="s">
        <v>203</v>
      </c>
      <c r="B298" s="145">
        <v>0.1</v>
      </c>
      <c r="C298" s="146">
        <v>4.55</v>
      </c>
      <c r="D298" s="146">
        <v>0.45500000000000002</v>
      </c>
      <c r="E298" s="146">
        <v>4</v>
      </c>
      <c r="F298" s="148">
        <v>1.82</v>
      </c>
      <c r="G298"/>
    </row>
    <row r="299" spans="1:7" hidden="1">
      <c r="A299" s="167" t="s">
        <v>185</v>
      </c>
      <c r="B299" s="145">
        <v>0.1</v>
      </c>
      <c r="C299" s="146">
        <v>4.55</v>
      </c>
      <c r="D299" s="146">
        <v>0.45500000000000002</v>
      </c>
      <c r="E299" s="146">
        <v>4</v>
      </c>
      <c r="F299" s="148">
        <v>1.82</v>
      </c>
      <c r="G299"/>
    </row>
    <row r="300" spans="1:7" hidden="1">
      <c r="A300" s="167" t="s">
        <v>179</v>
      </c>
      <c r="B300" s="145"/>
      <c r="C300" s="146" t="s">
        <v>179</v>
      </c>
      <c r="D300" s="146" t="s">
        <v>179</v>
      </c>
      <c r="E300" s="146" t="s">
        <v>179</v>
      </c>
      <c r="F300" s="148" t="s">
        <v>179</v>
      </c>
      <c r="G300"/>
    </row>
    <row r="301" spans="1:7" hidden="1">
      <c r="A301" s="167" t="s">
        <v>179</v>
      </c>
      <c r="B301" s="145"/>
      <c r="C301" s="146" t="s">
        <v>179</v>
      </c>
      <c r="D301" s="146" t="s">
        <v>179</v>
      </c>
      <c r="E301" s="146" t="s">
        <v>179</v>
      </c>
      <c r="F301" s="148" t="s">
        <v>179</v>
      </c>
      <c r="G301"/>
    </row>
    <row r="302" spans="1:7" hidden="1">
      <c r="A302" s="167" t="s">
        <v>179</v>
      </c>
      <c r="B302" s="145"/>
      <c r="C302" s="146" t="s">
        <v>179</v>
      </c>
      <c r="D302" s="146" t="s">
        <v>179</v>
      </c>
      <c r="E302" s="146" t="s">
        <v>179</v>
      </c>
      <c r="F302" s="148" t="s">
        <v>179</v>
      </c>
      <c r="G302"/>
    </row>
    <row r="303" spans="1:7" hidden="1">
      <c r="A303" s="167" t="s">
        <v>179</v>
      </c>
      <c r="B303" s="145"/>
      <c r="C303" s="146" t="s">
        <v>179</v>
      </c>
      <c r="D303" s="146" t="s">
        <v>179</v>
      </c>
      <c r="E303" s="146" t="s">
        <v>179</v>
      </c>
      <c r="F303" s="148" t="s">
        <v>179</v>
      </c>
      <c r="G303"/>
    </row>
    <row r="304" spans="1:7" hidden="1">
      <c r="A304" s="167" t="s">
        <v>179</v>
      </c>
      <c r="B304" s="145"/>
      <c r="C304" s="146" t="s">
        <v>179</v>
      </c>
      <c r="D304" s="146" t="s">
        <v>179</v>
      </c>
      <c r="E304" s="146" t="s">
        <v>179</v>
      </c>
      <c r="F304" s="148" t="s">
        <v>179</v>
      </c>
      <c r="G304"/>
    </row>
    <row r="305" spans="1:7" ht="15.95" hidden="1" thickBot="1">
      <c r="A305" s="167" t="s">
        <v>179</v>
      </c>
      <c r="B305" s="168"/>
      <c r="C305" s="146" t="s">
        <v>179</v>
      </c>
      <c r="D305" s="146" t="s">
        <v>179</v>
      </c>
      <c r="E305" s="146" t="s">
        <v>179</v>
      </c>
      <c r="F305" s="148" t="s">
        <v>179</v>
      </c>
      <c r="G305"/>
    </row>
    <row r="306" spans="1:7" ht="15.95" hidden="1" thickBot="1">
      <c r="A306" s="169"/>
      <c r="B306" s="170"/>
      <c r="C306" s="170"/>
      <c r="D306" s="170"/>
      <c r="E306" s="171" t="s">
        <v>186</v>
      </c>
      <c r="F306" s="172">
        <v>36.24</v>
      </c>
      <c r="G306"/>
    </row>
    <row r="307" spans="1:7" hidden="1">
      <c r="A307" s="137" t="s">
        <v>187</v>
      </c>
      <c r="B307" s="138"/>
      <c r="C307" s="138"/>
      <c r="D307" s="138"/>
      <c r="E307" s="138"/>
      <c r="F307" s="139"/>
      <c r="G307"/>
    </row>
    <row r="308" spans="1:7" hidden="1">
      <c r="A308" s="173" t="s">
        <v>172</v>
      </c>
      <c r="B308" s="174" t="s">
        <v>188</v>
      </c>
      <c r="C308" s="141" t="s">
        <v>4</v>
      </c>
      <c r="D308" s="141" t="s">
        <v>5</v>
      </c>
      <c r="E308" s="141" t="s">
        <v>189</v>
      </c>
      <c r="F308" s="143" t="s">
        <v>176</v>
      </c>
      <c r="G308"/>
    </row>
    <row r="309" spans="1:7" hidden="1">
      <c r="A309" s="175" t="s">
        <v>209</v>
      </c>
      <c r="B309" s="176" t="s">
        <v>188</v>
      </c>
      <c r="C309" s="177" t="s">
        <v>13</v>
      </c>
      <c r="D309" s="178">
        <v>1</v>
      </c>
      <c r="E309" s="179">
        <v>1390.5</v>
      </c>
      <c r="F309" s="180">
        <v>1390.5</v>
      </c>
      <c r="G309"/>
    </row>
    <row r="310" spans="1:7" hidden="1">
      <c r="A310" s="175" t="s">
        <v>205</v>
      </c>
      <c r="B310" s="176" t="s">
        <v>188</v>
      </c>
      <c r="C310" s="177" t="s">
        <v>72</v>
      </c>
      <c r="D310" s="178">
        <v>0.01</v>
      </c>
      <c r="E310" s="179">
        <v>295.24950000000001</v>
      </c>
      <c r="F310" s="180">
        <v>2.9525000000000001</v>
      </c>
      <c r="G310"/>
    </row>
    <row r="311" spans="1:7" hidden="1">
      <c r="A311" s="175" t="s">
        <v>206</v>
      </c>
      <c r="B311" s="176" t="s">
        <v>188</v>
      </c>
      <c r="C311" s="177" t="s">
        <v>13</v>
      </c>
      <c r="D311" s="178">
        <v>1</v>
      </c>
      <c r="E311" s="179">
        <v>5.4074999999999998</v>
      </c>
      <c r="F311" s="180">
        <v>5.4074999999999998</v>
      </c>
      <c r="G311"/>
    </row>
    <row r="312" spans="1:7" hidden="1">
      <c r="A312" s="175" t="s">
        <v>207</v>
      </c>
      <c r="B312" s="176" t="s">
        <v>188</v>
      </c>
      <c r="C312" s="177" t="s">
        <v>13</v>
      </c>
      <c r="D312" s="178">
        <v>0.4</v>
      </c>
      <c r="E312" s="179">
        <v>82.4</v>
      </c>
      <c r="F312" s="180">
        <v>32.96</v>
      </c>
      <c r="G312"/>
    </row>
    <row r="313" spans="1:7" hidden="1">
      <c r="A313" s="175" t="s">
        <v>179</v>
      </c>
      <c r="B313" s="176" t="s">
        <v>188</v>
      </c>
      <c r="C313" s="177" t="s">
        <v>179</v>
      </c>
      <c r="D313" s="178"/>
      <c r="E313" s="179" t="s">
        <v>179</v>
      </c>
      <c r="F313" s="180" t="s">
        <v>179</v>
      </c>
      <c r="G313"/>
    </row>
    <row r="314" spans="1:7" hidden="1">
      <c r="A314" s="175" t="s">
        <v>179</v>
      </c>
      <c r="B314" s="176" t="s">
        <v>188</v>
      </c>
      <c r="C314" s="177" t="s">
        <v>179</v>
      </c>
      <c r="D314" s="178"/>
      <c r="E314" s="179" t="s">
        <v>179</v>
      </c>
      <c r="F314" s="180" t="s">
        <v>179</v>
      </c>
      <c r="G314"/>
    </row>
    <row r="315" spans="1:7" hidden="1">
      <c r="A315" s="175" t="s">
        <v>179</v>
      </c>
      <c r="B315" s="176" t="s">
        <v>188</v>
      </c>
      <c r="C315" s="177" t="s">
        <v>179</v>
      </c>
      <c r="D315" s="178"/>
      <c r="E315" s="179" t="s">
        <v>179</v>
      </c>
      <c r="F315" s="180" t="s">
        <v>179</v>
      </c>
      <c r="G315"/>
    </row>
    <row r="316" spans="1:7" hidden="1">
      <c r="A316" s="175" t="s">
        <v>179</v>
      </c>
      <c r="B316" s="176" t="s">
        <v>188</v>
      </c>
      <c r="C316" s="177" t="s">
        <v>179</v>
      </c>
      <c r="D316" s="178"/>
      <c r="E316" s="179" t="s">
        <v>179</v>
      </c>
      <c r="F316" s="180" t="s">
        <v>179</v>
      </c>
      <c r="G316"/>
    </row>
    <row r="317" spans="1:7" hidden="1">
      <c r="A317" s="175" t="s">
        <v>179</v>
      </c>
      <c r="B317" s="176" t="s">
        <v>188</v>
      </c>
      <c r="C317" s="177" t="s">
        <v>179</v>
      </c>
      <c r="D317" s="178"/>
      <c r="E317" s="179" t="s">
        <v>179</v>
      </c>
      <c r="F317" s="180" t="s">
        <v>179</v>
      </c>
      <c r="G317"/>
    </row>
    <row r="318" spans="1:7" hidden="1">
      <c r="A318" s="175" t="s">
        <v>179</v>
      </c>
      <c r="B318" s="176" t="s">
        <v>188</v>
      </c>
      <c r="C318" s="177" t="s">
        <v>179</v>
      </c>
      <c r="D318" s="178"/>
      <c r="E318" s="179" t="s">
        <v>179</v>
      </c>
      <c r="F318" s="180" t="s">
        <v>179</v>
      </c>
      <c r="G318"/>
    </row>
    <row r="319" spans="1:7" hidden="1">
      <c r="A319" s="175" t="s">
        <v>179</v>
      </c>
      <c r="B319" s="176" t="s">
        <v>188</v>
      </c>
      <c r="C319" s="177" t="s">
        <v>179</v>
      </c>
      <c r="D319" s="178"/>
      <c r="E319" s="179" t="s">
        <v>179</v>
      </c>
      <c r="F319" s="180" t="s">
        <v>179</v>
      </c>
      <c r="G319"/>
    </row>
    <row r="320" spans="1:7" hidden="1">
      <c r="A320" s="175" t="s">
        <v>179</v>
      </c>
      <c r="B320" s="176"/>
      <c r="C320" s="177" t="s">
        <v>179</v>
      </c>
      <c r="D320" s="178"/>
      <c r="E320" s="179" t="s">
        <v>179</v>
      </c>
      <c r="F320" s="180" t="s">
        <v>179</v>
      </c>
      <c r="G320"/>
    </row>
    <row r="321" spans="1:7" hidden="1">
      <c r="A321" s="175" t="s">
        <v>179</v>
      </c>
      <c r="B321" s="176"/>
      <c r="C321" s="177" t="s">
        <v>179</v>
      </c>
      <c r="D321" s="178"/>
      <c r="E321" s="179" t="s">
        <v>179</v>
      </c>
      <c r="F321" s="180" t="s">
        <v>179</v>
      </c>
      <c r="G321"/>
    </row>
    <row r="322" spans="1:7" hidden="1">
      <c r="A322" s="175" t="s">
        <v>179</v>
      </c>
      <c r="B322" s="176"/>
      <c r="C322" s="177" t="s">
        <v>179</v>
      </c>
      <c r="D322" s="178"/>
      <c r="E322" s="179" t="s">
        <v>179</v>
      </c>
      <c r="F322" s="180" t="s">
        <v>179</v>
      </c>
      <c r="G322"/>
    </row>
    <row r="323" spans="1:7" hidden="1">
      <c r="A323" s="175" t="s">
        <v>179</v>
      </c>
      <c r="B323" s="176"/>
      <c r="C323" s="177" t="s">
        <v>179</v>
      </c>
      <c r="D323" s="178"/>
      <c r="E323" s="179" t="s">
        <v>179</v>
      </c>
      <c r="F323" s="180" t="s">
        <v>179</v>
      </c>
      <c r="G323"/>
    </row>
    <row r="324" spans="1:7" hidden="1">
      <c r="A324" s="175" t="s">
        <v>179</v>
      </c>
      <c r="B324" s="176"/>
      <c r="C324" s="177" t="s">
        <v>179</v>
      </c>
      <c r="D324" s="178"/>
      <c r="E324" s="179" t="s">
        <v>179</v>
      </c>
      <c r="F324" s="180" t="s">
        <v>179</v>
      </c>
      <c r="G324"/>
    </row>
    <row r="325" spans="1:7" hidden="1">
      <c r="A325" s="175" t="s">
        <v>179</v>
      </c>
      <c r="B325" s="176"/>
      <c r="C325" s="177" t="s">
        <v>179</v>
      </c>
      <c r="D325" s="178"/>
      <c r="E325" s="179" t="s">
        <v>179</v>
      </c>
      <c r="F325" s="180" t="s">
        <v>179</v>
      </c>
      <c r="G325"/>
    </row>
    <row r="326" spans="1:7" hidden="1">
      <c r="A326" s="175" t="s">
        <v>179</v>
      </c>
      <c r="B326" s="176"/>
      <c r="C326" s="177" t="s">
        <v>179</v>
      </c>
      <c r="D326" s="178"/>
      <c r="E326" s="179" t="s">
        <v>179</v>
      </c>
      <c r="F326" s="180" t="s">
        <v>179</v>
      </c>
      <c r="G326"/>
    </row>
    <row r="327" spans="1:7" hidden="1">
      <c r="A327" s="175" t="s">
        <v>179</v>
      </c>
      <c r="B327" s="176"/>
      <c r="C327" s="177" t="s">
        <v>179</v>
      </c>
      <c r="D327" s="178"/>
      <c r="E327" s="179" t="s">
        <v>179</v>
      </c>
      <c r="F327" s="180" t="s">
        <v>179</v>
      </c>
      <c r="G327"/>
    </row>
    <row r="328" spans="1:7" ht="15.95" hidden="1" thickBot="1">
      <c r="A328" s="175" t="s">
        <v>179</v>
      </c>
      <c r="B328" s="181"/>
      <c r="C328" s="177" t="s">
        <v>179</v>
      </c>
      <c r="D328" s="182"/>
      <c r="E328" s="179" t="s">
        <v>179</v>
      </c>
      <c r="F328" s="180" t="s">
        <v>179</v>
      </c>
      <c r="G328"/>
    </row>
    <row r="329" spans="1:7" ht="15.95" hidden="1" thickBot="1">
      <c r="A329" s="169"/>
      <c r="B329" s="183"/>
      <c r="C329" s="183"/>
      <c r="D329" s="183"/>
      <c r="E329" s="184" t="s">
        <v>190</v>
      </c>
      <c r="F329" s="185">
        <v>1431.82</v>
      </c>
      <c r="G329"/>
    </row>
    <row r="330" spans="1:7" hidden="1">
      <c r="A330" s="186" t="s">
        <v>191</v>
      </c>
      <c r="B330" s="112"/>
      <c r="C330" s="112"/>
      <c r="D330" s="112"/>
      <c r="E330" s="112"/>
      <c r="F330" s="121"/>
      <c r="G330"/>
    </row>
    <row r="331" spans="1:7" hidden="1">
      <c r="A331" s="140" t="s">
        <v>172</v>
      </c>
      <c r="B331" s="141" t="s">
        <v>4</v>
      </c>
      <c r="C331" s="141" t="s">
        <v>5</v>
      </c>
      <c r="D331" s="141" t="s">
        <v>192</v>
      </c>
      <c r="E331" s="141" t="s">
        <v>173</v>
      </c>
      <c r="F331" s="143" t="s">
        <v>176</v>
      </c>
      <c r="G331"/>
    </row>
    <row r="332" spans="1:7" hidden="1">
      <c r="A332" s="144" t="s">
        <v>179</v>
      </c>
      <c r="B332" s="177" t="s">
        <v>179</v>
      </c>
      <c r="C332" s="178" t="s">
        <v>179</v>
      </c>
      <c r="D332" s="187" t="s">
        <v>179</v>
      </c>
      <c r="E332" s="187" t="s">
        <v>179</v>
      </c>
      <c r="F332" s="188" t="s">
        <v>179</v>
      </c>
      <c r="G332"/>
    </row>
    <row r="333" spans="1:7" hidden="1">
      <c r="A333" s="144" t="s">
        <v>179</v>
      </c>
      <c r="B333" s="177" t="s">
        <v>179</v>
      </c>
      <c r="C333" s="178" t="s">
        <v>179</v>
      </c>
      <c r="D333" s="187" t="s">
        <v>179</v>
      </c>
      <c r="E333" s="187" t="s">
        <v>179</v>
      </c>
      <c r="F333" s="188" t="s">
        <v>179</v>
      </c>
      <c r="G333"/>
    </row>
    <row r="334" spans="1:7" hidden="1">
      <c r="A334" s="144" t="s">
        <v>179</v>
      </c>
      <c r="B334" s="177" t="s">
        <v>179</v>
      </c>
      <c r="C334" s="178" t="s">
        <v>179</v>
      </c>
      <c r="D334" s="187" t="s">
        <v>179</v>
      </c>
      <c r="E334" s="187" t="s">
        <v>179</v>
      </c>
      <c r="F334" s="188" t="s">
        <v>179</v>
      </c>
      <c r="G334"/>
    </row>
    <row r="335" spans="1:7" ht="15.95" hidden="1" thickBot="1">
      <c r="A335" s="169"/>
      <c r="B335" s="183"/>
      <c r="C335" s="183"/>
      <c r="D335" s="183"/>
      <c r="E335" s="184" t="s">
        <v>193</v>
      </c>
      <c r="F335" s="189">
        <v>0</v>
      </c>
      <c r="G335"/>
    </row>
    <row r="336" spans="1:7" hidden="1">
      <c r="A336" s="190"/>
      <c r="B336" s="132"/>
      <c r="C336" s="191" t="s">
        <v>194</v>
      </c>
      <c r="D336" s="192"/>
      <c r="E336" s="193"/>
      <c r="F336" s="194">
        <v>1479.672</v>
      </c>
      <c r="G336"/>
    </row>
    <row r="337" spans="1:7" hidden="1">
      <c r="A337" s="190"/>
      <c r="B337" s="132"/>
      <c r="C337" s="195" t="s">
        <v>195</v>
      </c>
      <c r="D337" s="196"/>
      <c r="E337" s="197">
        <v>0.2</v>
      </c>
      <c r="F337" s="148">
        <v>295.93439999999998</v>
      </c>
      <c r="G337"/>
    </row>
    <row r="338" spans="1:7" hidden="1">
      <c r="A338" s="190"/>
      <c r="B338" s="132"/>
      <c r="C338" s="198" t="s">
        <v>196</v>
      </c>
      <c r="D338" s="199"/>
      <c r="E338" s="197">
        <v>0</v>
      </c>
      <c r="F338" s="148">
        <v>0</v>
      </c>
      <c r="G338"/>
    </row>
    <row r="339" spans="1:7" hidden="1">
      <c r="A339" s="190"/>
      <c r="B339" s="132"/>
      <c r="C339" s="195" t="s">
        <v>197</v>
      </c>
      <c r="D339" s="196"/>
      <c r="E339" s="200"/>
      <c r="F339" s="148">
        <v>1775.61</v>
      </c>
      <c r="G339"/>
    </row>
    <row r="340" spans="1:7" ht="15.95" hidden="1" thickBot="1">
      <c r="A340" s="190"/>
      <c r="B340" s="132"/>
      <c r="C340" s="201" t="s">
        <v>198</v>
      </c>
      <c r="D340" s="202"/>
      <c r="E340" s="203"/>
      <c r="F340" s="204">
        <v>1775.61</v>
      </c>
      <c r="G340"/>
    </row>
    <row r="341" spans="1:7" hidden="1">
      <c r="A341" s="111" t="s">
        <v>164</v>
      </c>
      <c r="B341" s="112"/>
      <c r="C341" s="112"/>
      <c r="D341" s="112"/>
      <c r="E341" s="113" t="s">
        <v>165</v>
      </c>
      <c r="F341" s="114"/>
      <c r="G341"/>
    </row>
    <row r="342" spans="1:7" ht="15.95" hidden="1" thickBot="1">
      <c r="A342" s="115"/>
      <c r="B342" s="116"/>
      <c r="C342" s="116"/>
      <c r="D342" s="116"/>
      <c r="E342" s="117"/>
      <c r="F342" s="118"/>
      <c r="G342"/>
    </row>
    <row r="343" spans="1:7" hidden="1">
      <c r="A343" s="119"/>
      <c r="B343" s="120" t="s">
        <v>166</v>
      </c>
      <c r="C343" s="112"/>
      <c r="D343" s="112"/>
      <c r="E343" s="112"/>
      <c r="F343" s="121"/>
      <c r="G343"/>
    </row>
    <row r="344" spans="1:7" hidden="1">
      <c r="A344" s="122" t="s">
        <v>167</v>
      </c>
      <c r="B344" s="123"/>
      <c r="C344" s="123"/>
      <c r="D344" s="123"/>
      <c r="E344" s="124"/>
      <c r="F344" s="125"/>
      <c r="G344"/>
    </row>
    <row r="345" spans="1:7">
      <c r="A345" s="215" t="s">
        <v>48</v>
      </c>
      <c r="B345" s="123"/>
      <c r="C345" s="123"/>
      <c r="D345" s="123"/>
      <c r="E345" s="127" t="s">
        <v>168</v>
      </c>
      <c r="F345" s="212">
        <v>401345</v>
      </c>
      <c r="G345" s="213"/>
    </row>
    <row r="346" spans="1:7" hidden="1">
      <c r="A346" s="128" t="s">
        <v>169</v>
      </c>
      <c r="B346" s="123"/>
      <c r="C346" s="123"/>
      <c r="D346" s="123"/>
      <c r="E346" s="129" t="s">
        <v>170</v>
      </c>
      <c r="F346" s="130" t="s">
        <v>20</v>
      </c>
      <c r="G346"/>
    </row>
    <row r="347" spans="1:7" hidden="1">
      <c r="A347" s="131"/>
      <c r="B347" s="132"/>
      <c r="C347" s="132"/>
      <c r="D347" s="132"/>
      <c r="E347" s="133"/>
      <c r="F347" s="134"/>
      <c r="G347"/>
    </row>
    <row r="348" spans="1:7" ht="15.95" hidden="1" thickBot="1">
      <c r="A348" s="135"/>
      <c r="B348" s="136"/>
      <c r="C348" s="132"/>
      <c r="D348" s="132"/>
      <c r="F348" s="134"/>
      <c r="G348"/>
    </row>
    <row r="349" spans="1:7" hidden="1">
      <c r="A349" s="137" t="s">
        <v>171</v>
      </c>
      <c r="B349" s="138"/>
      <c r="C349" s="138"/>
      <c r="D349" s="138"/>
      <c r="E349" s="138"/>
      <c r="F349" s="139"/>
      <c r="G349"/>
    </row>
    <row r="350" spans="1:7" hidden="1">
      <c r="A350" s="140" t="s">
        <v>172</v>
      </c>
      <c r="B350" s="141" t="s">
        <v>5</v>
      </c>
      <c r="C350" s="141" t="s">
        <v>173</v>
      </c>
      <c r="D350" s="141" t="s">
        <v>174</v>
      </c>
      <c r="E350" s="142" t="s">
        <v>175</v>
      </c>
      <c r="F350" s="143" t="s">
        <v>176</v>
      </c>
      <c r="G350"/>
    </row>
    <row r="351" spans="1:7" hidden="1">
      <c r="A351" s="144" t="s">
        <v>177</v>
      </c>
      <c r="B351" s="145">
        <v>0.05</v>
      </c>
      <c r="C351" s="146">
        <v>1.63263</v>
      </c>
      <c r="D351" s="146">
        <v>8.1629999999999994E-2</v>
      </c>
      <c r="E351" s="147">
        <v>1</v>
      </c>
      <c r="F351" s="148">
        <v>8.1629999999999994E-2</v>
      </c>
      <c r="G351"/>
    </row>
    <row r="352" spans="1:7" hidden="1">
      <c r="A352" s="144" t="s">
        <v>202</v>
      </c>
      <c r="B352" s="145">
        <v>0.8</v>
      </c>
      <c r="C352" s="146">
        <v>1.5</v>
      </c>
      <c r="D352" s="146">
        <v>1.2</v>
      </c>
      <c r="E352" s="147">
        <v>0.13333</v>
      </c>
      <c r="F352" s="148">
        <v>0.16</v>
      </c>
      <c r="G352"/>
    </row>
    <row r="353" spans="1:7" hidden="1">
      <c r="A353" s="144" t="s">
        <v>178</v>
      </c>
      <c r="B353" s="145">
        <v>2</v>
      </c>
      <c r="C353" s="146">
        <v>0.15</v>
      </c>
      <c r="D353" s="146">
        <v>0.3</v>
      </c>
      <c r="E353" s="147">
        <v>0.13333</v>
      </c>
      <c r="F353" s="148">
        <v>0.04</v>
      </c>
      <c r="G353"/>
    </row>
    <row r="354" spans="1:7" hidden="1">
      <c r="A354" s="144" t="s">
        <v>201</v>
      </c>
      <c r="B354" s="145">
        <v>1</v>
      </c>
      <c r="C354" s="146">
        <v>2</v>
      </c>
      <c r="D354" s="146">
        <v>2</v>
      </c>
      <c r="E354" s="147">
        <v>0.13333</v>
      </c>
      <c r="F354" s="148">
        <v>0.26666000000000001</v>
      </c>
      <c r="G354"/>
    </row>
    <row r="355" spans="1:7" hidden="1">
      <c r="A355" s="144" t="s">
        <v>179</v>
      </c>
      <c r="B355" s="149"/>
      <c r="C355" s="146" t="s">
        <v>179</v>
      </c>
      <c r="D355" s="146" t="s">
        <v>179</v>
      </c>
      <c r="E355" s="147" t="s">
        <v>179</v>
      </c>
      <c r="F355" s="148" t="s">
        <v>179</v>
      </c>
      <c r="G355"/>
    </row>
    <row r="356" spans="1:7" hidden="1">
      <c r="A356" s="144" t="s">
        <v>179</v>
      </c>
      <c r="B356" s="150"/>
      <c r="C356" s="146" t="s">
        <v>179</v>
      </c>
      <c r="D356" s="146" t="s">
        <v>179</v>
      </c>
      <c r="E356" s="147" t="s">
        <v>179</v>
      </c>
      <c r="F356" s="148" t="s">
        <v>179</v>
      </c>
      <c r="G356"/>
    </row>
    <row r="357" spans="1:7" hidden="1">
      <c r="A357" s="144" t="s">
        <v>179</v>
      </c>
      <c r="B357" s="149"/>
      <c r="C357" s="146" t="s">
        <v>179</v>
      </c>
      <c r="D357" s="146" t="s">
        <v>179</v>
      </c>
      <c r="E357" s="147" t="s">
        <v>179</v>
      </c>
      <c r="F357" s="148" t="s">
        <v>179</v>
      </c>
      <c r="G357"/>
    </row>
    <row r="358" spans="1:7" hidden="1">
      <c r="A358" s="144" t="s">
        <v>179</v>
      </c>
      <c r="B358" s="149"/>
      <c r="C358" s="146" t="s">
        <v>179</v>
      </c>
      <c r="D358" s="146" t="s">
        <v>179</v>
      </c>
      <c r="E358" s="147" t="s">
        <v>179</v>
      </c>
      <c r="F358" s="148" t="s">
        <v>179</v>
      </c>
      <c r="G358"/>
    </row>
    <row r="359" spans="1:7" hidden="1">
      <c r="A359" s="144" t="s">
        <v>179</v>
      </c>
      <c r="B359" s="149"/>
      <c r="C359" s="146" t="s">
        <v>179</v>
      </c>
      <c r="D359" s="146" t="s">
        <v>179</v>
      </c>
      <c r="E359" s="147" t="s">
        <v>179</v>
      </c>
      <c r="F359" s="148" t="s">
        <v>179</v>
      </c>
      <c r="G359"/>
    </row>
    <row r="360" spans="1:7" ht="15.95" hidden="1" thickBot="1">
      <c r="A360" s="144" t="s">
        <v>179</v>
      </c>
      <c r="B360" s="152"/>
      <c r="C360" s="146" t="s">
        <v>179</v>
      </c>
      <c r="D360" s="146" t="s">
        <v>179</v>
      </c>
      <c r="E360" s="147" t="s">
        <v>179</v>
      </c>
      <c r="F360" s="148" t="s">
        <v>179</v>
      </c>
      <c r="G360"/>
    </row>
    <row r="361" spans="1:7" ht="15.95" hidden="1" thickBot="1">
      <c r="A361" s="156"/>
      <c r="B361" s="157"/>
      <c r="C361" s="158"/>
      <c r="D361" s="158"/>
      <c r="E361" s="159" t="s">
        <v>180</v>
      </c>
      <c r="F361" s="160">
        <v>0.54829000000000006</v>
      </c>
      <c r="G361"/>
    </row>
    <row r="362" spans="1:7" hidden="1">
      <c r="A362" s="161" t="s">
        <v>181</v>
      </c>
      <c r="B362" s="162"/>
      <c r="C362" s="163"/>
      <c r="D362" s="163"/>
      <c r="E362" s="163"/>
      <c r="F362" s="164"/>
      <c r="G362"/>
    </row>
    <row r="363" spans="1:7" hidden="1">
      <c r="A363" s="165" t="s">
        <v>172</v>
      </c>
      <c r="B363" s="166" t="s">
        <v>5</v>
      </c>
      <c r="C363" s="141" t="s">
        <v>182</v>
      </c>
      <c r="D363" s="141" t="s">
        <v>174</v>
      </c>
      <c r="E363" s="141" t="s">
        <v>175</v>
      </c>
      <c r="F363" s="143" t="s">
        <v>176</v>
      </c>
      <c r="G363"/>
    </row>
    <row r="364" spans="1:7" hidden="1">
      <c r="A364" s="167" t="s">
        <v>184</v>
      </c>
      <c r="B364" s="145">
        <v>1</v>
      </c>
      <c r="C364" s="146">
        <v>4.05</v>
      </c>
      <c r="D364" s="146">
        <v>4.05</v>
      </c>
      <c r="E364" s="146">
        <v>0.13333</v>
      </c>
      <c r="F364" s="148">
        <v>0.53998999999999997</v>
      </c>
      <c r="G364"/>
    </row>
    <row r="365" spans="1:7" hidden="1">
      <c r="A365" s="167" t="s">
        <v>203</v>
      </c>
      <c r="B365" s="145">
        <v>0.8</v>
      </c>
      <c r="C365" s="146">
        <v>4.55</v>
      </c>
      <c r="D365" s="146">
        <v>3.64</v>
      </c>
      <c r="E365" s="146">
        <v>0.13333</v>
      </c>
      <c r="F365" s="148">
        <v>0.48531999999999997</v>
      </c>
      <c r="G365"/>
    </row>
    <row r="366" spans="1:7" hidden="1">
      <c r="A366" s="167" t="s">
        <v>183</v>
      </c>
      <c r="B366" s="145">
        <v>1</v>
      </c>
      <c r="C366" s="146">
        <v>4.0999999999999996</v>
      </c>
      <c r="D366" s="146">
        <v>4.0999999999999996</v>
      </c>
      <c r="E366" s="146">
        <v>0.13333</v>
      </c>
      <c r="F366" s="148">
        <v>0.54664999999999997</v>
      </c>
      <c r="G366"/>
    </row>
    <row r="367" spans="1:7" hidden="1">
      <c r="A367" s="167" t="s">
        <v>185</v>
      </c>
      <c r="B367" s="145">
        <v>0.1</v>
      </c>
      <c r="C367" s="146">
        <v>4.55</v>
      </c>
      <c r="D367" s="146">
        <v>0.45500000000000002</v>
      </c>
      <c r="E367" s="146">
        <v>0.13333</v>
      </c>
      <c r="F367" s="148">
        <v>6.0670000000000002E-2</v>
      </c>
      <c r="G367"/>
    </row>
    <row r="368" spans="1:7" hidden="1">
      <c r="A368" s="167" t="s">
        <v>179</v>
      </c>
      <c r="B368" s="145"/>
      <c r="C368" s="146" t="s">
        <v>179</v>
      </c>
      <c r="D368" s="146" t="s">
        <v>179</v>
      </c>
      <c r="E368" s="146" t="s">
        <v>179</v>
      </c>
      <c r="F368" s="148" t="s">
        <v>179</v>
      </c>
      <c r="G368"/>
    </row>
    <row r="369" spans="1:7" hidden="1">
      <c r="A369" s="167" t="s">
        <v>179</v>
      </c>
      <c r="B369" s="145"/>
      <c r="C369" s="146" t="s">
        <v>179</v>
      </c>
      <c r="D369" s="146" t="s">
        <v>179</v>
      </c>
      <c r="E369" s="146" t="s">
        <v>179</v>
      </c>
      <c r="F369" s="148" t="s">
        <v>179</v>
      </c>
      <c r="G369"/>
    </row>
    <row r="370" spans="1:7" hidden="1">
      <c r="A370" s="167" t="s">
        <v>179</v>
      </c>
      <c r="B370" s="145"/>
      <c r="C370" s="146" t="s">
        <v>179</v>
      </c>
      <c r="D370" s="146" t="s">
        <v>179</v>
      </c>
      <c r="E370" s="146" t="s">
        <v>179</v>
      </c>
      <c r="F370" s="148" t="s">
        <v>179</v>
      </c>
      <c r="G370"/>
    </row>
    <row r="371" spans="1:7" hidden="1">
      <c r="A371" s="167" t="s">
        <v>179</v>
      </c>
      <c r="B371" s="145"/>
      <c r="C371" s="146" t="s">
        <v>179</v>
      </c>
      <c r="D371" s="146" t="s">
        <v>179</v>
      </c>
      <c r="E371" s="146" t="s">
        <v>179</v>
      </c>
      <c r="F371" s="148" t="s">
        <v>179</v>
      </c>
      <c r="G371"/>
    </row>
    <row r="372" spans="1:7" hidden="1">
      <c r="A372" s="167" t="s">
        <v>179</v>
      </c>
      <c r="B372" s="145"/>
      <c r="C372" s="146" t="s">
        <v>179</v>
      </c>
      <c r="D372" s="146" t="s">
        <v>179</v>
      </c>
      <c r="E372" s="146" t="s">
        <v>179</v>
      </c>
      <c r="F372" s="148" t="s">
        <v>179</v>
      </c>
      <c r="G372"/>
    </row>
    <row r="373" spans="1:7" ht="15.95" hidden="1" thickBot="1">
      <c r="A373" s="167" t="s">
        <v>179</v>
      </c>
      <c r="B373" s="168"/>
      <c r="C373" s="146" t="s">
        <v>179</v>
      </c>
      <c r="D373" s="146" t="s">
        <v>179</v>
      </c>
      <c r="E373" s="146" t="s">
        <v>179</v>
      </c>
      <c r="F373" s="148" t="s">
        <v>179</v>
      </c>
      <c r="G373"/>
    </row>
    <row r="374" spans="1:7" ht="15.95" hidden="1" thickBot="1">
      <c r="A374" s="169"/>
      <c r="B374" s="170"/>
      <c r="C374" s="170"/>
      <c r="D374" s="170"/>
      <c r="E374" s="171" t="s">
        <v>186</v>
      </c>
      <c r="F374" s="172">
        <v>1.63263</v>
      </c>
      <c r="G374"/>
    </row>
    <row r="375" spans="1:7" hidden="1">
      <c r="A375" s="137" t="s">
        <v>187</v>
      </c>
      <c r="B375" s="138"/>
      <c r="C375" s="138"/>
      <c r="D375" s="138"/>
      <c r="E375" s="138"/>
      <c r="F375" s="139"/>
      <c r="G375"/>
    </row>
    <row r="376" spans="1:7" hidden="1">
      <c r="A376" s="173" t="s">
        <v>172</v>
      </c>
      <c r="B376" s="174" t="s">
        <v>188</v>
      </c>
      <c r="C376" s="141" t="s">
        <v>4</v>
      </c>
      <c r="D376" s="141" t="s">
        <v>5</v>
      </c>
      <c r="E376" s="141" t="s">
        <v>189</v>
      </c>
      <c r="F376" s="143" t="s">
        <v>176</v>
      </c>
      <c r="G376"/>
    </row>
    <row r="377" spans="1:7" hidden="1">
      <c r="A377" s="175" t="s">
        <v>210</v>
      </c>
      <c r="B377" s="176" t="s">
        <v>188</v>
      </c>
      <c r="C377" s="177" t="s">
        <v>20</v>
      </c>
      <c r="D377" s="178">
        <v>1</v>
      </c>
      <c r="E377" s="179">
        <v>1.7819</v>
      </c>
      <c r="F377" s="180">
        <v>1.7819</v>
      </c>
      <c r="G377"/>
    </row>
    <row r="378" spans="1:7" hidden="1">
      <c r="A378" s="175" t="s">
        <v>211</v>
      </c>
      <c r="B378" s="176" t="s">
        <v>188</v>
      </c>
      <c r="C378" s="177" t="s">
        <v>13</v>
      </c>
      <c r="D378" s="178">
        <v>0.1</v>
      </c>
      <c r="E378" s="179">
        <v>0.20600000000000002</v>
      </c>
      <c r="F378" s="180">
        <v>2.06E-2</v>
      </c>
      <c r="G378"/>
    </row>
    <row r="379" spans="1:7" hidden="1">
      <c r="A379" s="175" t="s">
        <v>212</v>
      </c>
      <c r="B379" s="176" t="s">
        <v>188</v>
      </c>
      <c r="C379" s="177" t="s">
        <v>20</v>
      </c>
      <c r="D379" s="178">
        <v>1</v>
      </c>
      <c r="E379" s="179">
        <v>0.78280000000000005</v>
      </c>
      <c r="F379" s="180">
        <v>0.78280000000000005</v>
      </c>
      <c r="G379"/>
    </row>
    <row r="380" spans="1:7" hidden="1">
      <c r="A380" s="175" t="s">
        <v>213</v>
      </c>
      <c r="B380" s="176" t="s">
        <v>188</v>
      </c>
      <c r="C380" s="177" t="s">
        <v>13</v>
      </c>
      <c r="D380" s="178">
        <v>0.04</v>
      </c>
      <c r="E380" s="179">
        <v>16.48</v>
      </c>
      <c r="F380" s="180">
        <v>0.65920000000000001</v>
      </c>
      <c r="G380"/>
    </row>
    <row r="381" spans="1:7" hidden="1">
      <c r="A381" s="175" t="s">
        <v>214</v>
      </c>
      <c r="B381" s="176" t="s">
        <v>188</v>
      </c>
      <c r="C381" s="177" t="s">
        <v>13</v>
      </c>
      <c r="D381" s="178">
        <v>2.0000000000000001E-4</v>
      </c>
      <c r="E381" s="179">
        <v>118.19250000000001</v>
      </c>
      <c r="F381" s="180">
        <v>2.3640000000000001E-2</v>
      </c>
      <c r="G381"/>
    </row>
    <row r="382" spans="1:7" hidden="1">
      <c r="A382" s="175" t="s">
        <v>205</v>
      </c>
      <c r="B382" s="176" t="s">
        <v>188</v>
      </c>
      <c r="C382" s="177" t="s">
        <v>72</v>
      </c>
      <c r="D382" s="178">
        <v>1E-4</v>
      </c>
      <c r="E382" s="179">
        <v>295.24950000000001</v>
      </c>
      <c r="F382" s="180">
        <v>2.9520000000000001E-2</v>
      </c>
      <c r="G382"/>
    </row>
    <row r="383" spans="1:7" hidden="1">
      <c r="A383" s="175" t="s">
        <v>179</v>
      </c>
      <c r="B383" s="176" t="s">
        <v>188</v>
      </c>
      <c r="C383" s="177" t="s">
        <v>179</v>
      </c>
      <c r="D383" s="178"/>
      <c r="E383" s="179" t="s">
        <v>179</v>
      </c>
      <c r="F383" s="180" t="s">
        <v>179</v>
      </c>
      <c r="G383"/>
    </row>
    <row r="384" spans="1:7" hidden="1">
      <c r="A384" s="175" t="s">
        <v>179</v>
      </c>
      <c r="B384" s="176" t="s">
        <v>188</v>
      </c>
      <c r="C384" s="177" t="s">
        <v>179</v>
      </c>
      <c r="D384" s="178"/>
      <c r="E384" s="179" t="s">
        <v>179</v>
      </c>
      <c r="F384" s="180" t="s">
        <v>179</v>
      </c>
      <c r="G384"/>
    </row>
    <row r="385" spans="1:7" hidden="1">
      <c r="A385" s="175" t="s">
        <v>179</v>
      </c>
      <c r="B385" s="176" t="s">
        <v>188</v>
      </c>
      <c r="C385" s="177" t="s">
        <v>179</v>
      </c>
      <c r="D385" s="178"/>
      <c r="E385" s="179" t="s">
        <v>179</v>
      </c>
      <c r="F385" s="180" t="s">
        <v>179</v>
      </c>
      <c r="G385"/>
    </row>
    <row r="386" spans="1:7" hidden="1">
      <c r="A386" s="175" t="s">
        <v>179</v>
      </c>
      <c r="B386" s="176" t="s">
        <v>188</v>
      </c>
      <c r="C386" s="177" t="s">
        <v>179</v>
      </c>
      <c r="D386" s="178"/>
      <c r="E386" s="179" t="s">
        <v>179</v>
      </c>
      <c r="F386" s="180" t="s">
        <v>179</v>
      </c>
      <c r="G386"/>
    </row>
    <row r="387" spans="1:7" hidden="1">
      <c r="A387" s="175" t="s">
        <v>179</v>
      </c>
      <c r="B387" s="176" t="s">
        <v>188</v>
      </c>
      <c r="C387" s="177" t="s">
        <v>179</v>
      </c>
      <c r="D387" s="178"/>
      <c r="E387" s="179" t="s">
        <v>179</v>
      </c>
      <c r="F387" s="180" t="s">
        <v>179</v>
      </c>
      <c r="G387"/>
    </row>
    <row r="388" spans="1:7" hidden="1">
      <c r="A388" s="175" t="s">
        <v>179</v>
      </c>
      <c r="B388" s="176"/>
      <c r="C388" s="177" t="s">
        <v>179</v>
      </c>
      <c r="D388" s="178"/>
      <c r="E388" s="179" t="s">
        <v>179</v>
      </c>
      <c r="F388" s="180" t="s">
        <v>179</v>
      </c>
      <c r="G388"/>
    </row>
    <row r="389" spans="1:7" hidden="1">
      <c r="A389" s="175" t="s">
        <v>179</v>
      </c>
      <c r="B389" s="176"/>
      <c r="C389" s="177" t="s">
        <v>179</v>
      </c>
      <c r="D389" s="178"/>
      <c r="E389" s="179" t="s">
        <v>179</v>
      </c>
      <c r="F389" s="180" t="s">
        <v>179</v>
      </c>
      <c r="G389"/>
    </row>
    <row r="390" spans="1:7" hidden="1">
      <c r="A390" s="175" t="s">
        <v>179</v>
      </c>
      <c r="B390" s="176"/>
      <c r="C390" s="177" t="s">
        <v>179</v>
      </c>
      <c r="D390" s="178"/>
      <c r="E390" s="179" t="s">
        <v>179</v>
      </c>
      <c r="F390" s="180" t="s">
        <v>179</v>
      </c>
      <c r="G390"/>
    </row>
    <row r="391" spans="1:7" hidden="1">
      <c r="A391" s="175" t="s">
        <v>179</v>
      </c>
      <c r="B391" s="176"/>
      <c r="C391" s="177" t="s">
        <v>179</v>
      </c>
      <c r="D391" s="178"/>
      <c r="E391" s="179" t="s">
        <v>179</v>
      </c>
      <c r="F391" s="180" t="s">
        <v>179</v>
      </c>
      <c r="G391"/>
    </row>
    <row r="392" spans="1:7" hidden="1">
      <c r="A392" s="175" t="s">
        <v>179</v>
      </c>
      <c r="B392" s="176"/>
      <c r="C392" s="177" t="s">
        <v>179</v>
      </c>
      <c r="D392" s="178"/>
      <c r="E392" s="179" t="s">
        <v>179</v>
      </c>
      <c r="F392" s="180" t="s">
        <v>179</v>
      </c>
      <c r="G392"/>
    </row>
    <row r="393" spans="1:7" hidden="1">
      <c r="A393" s="175" t="s">
        <v>179</v>
      </c>
      <c r="B393" s="176"/>
      <c r="C393" s="177" t="s">
        <v>179</v>
      </c>
      <c r="D393" s="178"/>
      <c r="E393" s="179" t="s">
        <v>179</v>
      </c>
      <c r="F393" s="180" t="s">
        <v>179</v>
      </c>
      <c r="G393"/>
    </row>
    <row r="394" spans="1:7" hidden="1">
      <c r="A394" s="175" t="s">
        <v>179</v>
      </c>
      <c r="B394" s="176"/>
      <c r="C394" s="177" t="s">
        <v>179</v>
      </c>
      <c r="D394" s="178"/>
      <c r="E394" s="179" t="s">
        <v>179</v>
      </c>
      <c r="F394" s="180" t="s">
        <v>179</v>
      </c>
      <c r="G394"/>
    </row>
    <row r="395" spans="1:7" hidden="1">
      <c r="A395" s="175" t="s">
        <v>179</v>
      </c>
      <c r="B395" s="176"/>
      <c r="C395" s="177" t="s">
        <v>179</v>
      </c>
      <c r="D395" s="178"/>
      <c r="E395" s="179" t="s">
        <v>179</v>
      </c>
      <c r="F395" s="180" t="s">
        <v>179</v>
      </c>
      <c r="G395"/>
    </row>
    <row r="396" spans="1:7" ht="15.95" hidden="1" thickBot="1">
      <c r="A396" s="175" t="s">
        <v>179</v>
      </c>
      <c r="B396" s="181"/>
      <c r="C396" s="177" t="s">
        <v>179</v>
      </c>
      <c r="D396" s="182"/>
      <c r="E396" s="179" t="s">
        <v>179</v>
      </c>
      <c r="F396" s="180" t="s">
        <v>179</v>
      </c>
      <c r="G396"/>
    </row>
    <row r="397" spans="1:7" ht="15.95" hidden="1" thickBot="1">
      <c r="A397" s="169"/>
      <c r="B397" s="183"/>
      <c r="C397" s="183"/>
      <c r="D397" s="183"/>
      <c r="E397" s="184" t="s">
        <v>190</v>
      </c>
      <c r="F397" s="185">
        <v>3.29766</v>
      </c>
      <c r="G397"/>
    </row>
    <row r="398" spans="1:7" hidden="1">
      <c r="A398" s="186" t="s">
        <v>191</v>
      </c>
      <c r="B398" s="112"/>
      <c r="C398" s="112"/>
      <c r="D398" s="112"/>
      <c r="E398" s="112"/>
      <c r="F398" s="121"/>
      <c r="G398"/>
    </row>
    <row r="399" spans="1:7" hidden="1">
      <c r="A399" s="140" t="s">
        <v>172</v>
      </c>
      <c r="B399" s="141" t="s">
        <v>4</v>
      </c>
      <c r="C399" s="141" t="s">
        <v>5</v>
      </c>
      <c r="D399" s="141" t="s">
        <v>192</v>
      </c>
      <c r="E399" s="141" t="s">
        <v>173</v>
      </c>
      <c r="F399" s="143" t="s">
        <v>176</v>
      </c>
      <c r="G399"/>
    </row>
    <row r="400" spans="1:7" hidden="1">
      <c r="A400" s="144" t="s">
        <v>179</v>
      </c>
      <c r="B400" s="177" t="s">
        <v>179</v>
      </c>
      <c r="C400" s="178" t="s">
        <v>179</v>
      </c>
      <c r="D400" s="187" t="s">
        <v>179</v>
      </c>
      <c r="E400" s="187" t="s">
        <v>179</v>
      </c>
      <c r="F400" s="188" t="s">
        <v>179</v>
      </c>
      <c r="G400"/>
    </row>
    <row r="401" spans="1:7" hidden="1">
      <c r="A401" s="144" t="s">
        <v>179</v>
      </c>
      <c r="B401" s="177" t="s">
        <v>179</v>
      </c>
      <c r="C401" s="178" t="s">
        <v>179</v>
      </c>
      <c r="D401" s="187" t="s">
        <v>179</v>
      </c>
      <c r="E401" s="187" t="s">
        <v>179</v>
      </c>
      <c r="F401" s="188" t="s">
        <v>179</v>
      </c>
      <c r="G401"/>
    </row>
    <row r="402" spans="1:7" hidden="1">
      <c r="A402" s="144" t="s">
        <v>179</v>
      </c>
      <c r="B402" s="177" t="s">
        <v>179</v>
      </c>
      <c r="C402" s="178" t="s">
        <v>179</v>
      </c>
      <c r="D402" s="187" t="s">
        <v>179</v>
      </c>
      <c r="E402" s="187" t="s">
        <v>179</v>
      </c>
      <c r="F402" s="188" t="s">
        <v>179</v>
      </c>
      <c r="G402"/>
    </row>
    <row r="403" spans="1:7" ht="15.95" hidden="1" thickBot="1">
      <c r="A403" s="169"/>
      <c r="B403" s="183"/>
      <c r="C403" s="183"/>
      <c r="D403" s="183"/>
      <c r="E403" s="184" t="s">
        <v>193</v>
      </c>
      <c r="F403" s="189">
        <v>0</v>
      </c>
      <c r="G403"/>
    </row>
    <row r="404" spans="1:7" hidden="1">
      <c r="A404" s="190"/>
      <c r="B404" s="132"/>
      <c r="C404" s="191" t="s">
        <v>194</v>
      </c>
      <c r="D404" s="192"/>
      <c r="E404" s="193"/>
      <c r="F404" s="194">
        <v>5.47858</v>
      </c>
      <c r="G404"/>
    </row>
    <row r="405" spans="1:7" hidden="1">
      <c r="A405" s="190"/>
      <c r="B405" s="132"/>
      <c r="C405" s="195" t="s">
        <v>195</v>
      </c>
      <c r="D405" s="196"/>
      <c r="E405" s="197">
        <v>0.2</v>
      </c>
      <c r="F405" s="148">
        <v>1.09572</v>
      </c>
      <c r="G405"/>
    </row>
    <row r="406" spans="1:7" hidden="1">
      <c r="A406" s="190"/>
      <c r="B406" s="132"/>
      <c r="C406" s="198" t="s">
        <v>196</v>
      </c>
      <c r="D406" s="199"/>
      <c r="E406" s="197">
        <v>0</v>
      </c>
      <c r="F406" s="148">
        <v>0</v>
      </c>
      <c r="G406"/>
    </row>
    <row r="407" spans="1:7" hidden="1">
      <c r="A407" s="190"/>
      <c r="B407" s="132"/>
      <c r="C407" s="195" t="s">
        <v>197</v>
      </c>
      <c r="D407" s="196"/>
      <c r="E407" s="200"/>
      <c r="F407" s="148">
        <v>6.57</v>
      </c>
      <c r="G407"/>
    </row>
    <row r="408" spans="1:7" ht="15.95" hidden="1" thickBot="1">
      <c r="A408" s="190"/>
      <c r="B408" s="132"/>
      <c r="C408" s="201" t="s">
        <v>198</v>
      </c>
      <c r="D408" s="202"/>
      <c r="E408" s="203"/>
      <c r="F408" s="204">
        <v>6.57</v>
      </c>
      <c r="G408"/>
    </row>
    <row r="409" spans="1:7" hidden="1">
      <c r="A409" s="111" t="s">
        <v>164</v>
      </c>
      <c r="B409" s="112"/>
      <c r="C409" s="112"/>
      <c r="D409" s="112"/>
      <c r="E409" s="113" t="s">
        <v>165</v>
      </c>
      <c r="F409" s="114"/>
      <c r="G409"/>
    </row>
    <row r="410" spans="1:7" ht="15.95" hidden="1" thickBot="1">
      <c r="A410" s="115"/>
      <c r="B410" s="116"/>
      <c r="C410" s="116"/>
      <c r="D410" s="116"/>
      <c r="E410" s="117"/>
      <c r="F410" s="118"/>
      <c r="G410"/>
    </row>
    <row r="411" spans="1:7" hidden="1">
      <c r="A411" s="119"/>
      <c r="B411" s="120" t="s">
        <v>166</v>
      </c>
      <c r="C411" s="112"/>
      <c r="D411" s="112"/>
      <c r="E411" s="112"/>
      <c r="F411" s="121"/>
      <c r="G411"/>
    </row>
    <row r="412" spans="1:7" hidden="1">
      <c r="A412" s="122" t="s">
        <v>167</v>
      </c>
      <c r="B412" s="123"/>
      <c r="C412" s="123"/>
      <c r="D412" s="123"/>
      <c r="E412" s="124"/>
      <c r="F412" s="125"/>
      <c r="G412"/>
    </row>
    <row r="413" spans="1:7">
      <c r="A413" s="215" t="s">
        <v>50</v>
      </c>
      <c r="B413" s="123"/>
      <c r="C413" s="123"/>
      <c r="D413" s="123"/>
      <c r="E413" s="127" t="s">
        <v>168</v>
      </c>
      <c r="F413" s="212">
        <v>401347</v>
      </c>
      <c r="G413" s="213"/>
    </row>
    <row r="414" spans="1:7" hidden="1">
      <c r="A414" s="128" t="s">
        <v>169</v>
      </c>
      <c r="B414" s="123"/>
      <c r="C414" s="123"/>
      <c r="D414" s="123"/>
      <c r="E414" s="129" t="s">
        <v>170</v>
      </c>
      <c r="F414" s="130" t="s">
        <v>20</v>
      </c>
      <c r="G414"/>
    </row>
    <row r="415" spans="1:7" hidden="1">
      <c r="A415" s="131"/>
      <c r="B415" s="132"/>
      <c r="C415" s="132"/>
      <c r="D415" s="132"/>
      <c r="E415" s="133"/>
      <c r="F415" s="134"/>
      <c r="G415"/>
    </row>
    <row r="416" spans="1:7" ht="15.95" hidden="1" thickBot="1">
      <c r="A416" s="135"/>
      <c r="B416" s="136"/>
      <c r="C416" s="132"/>
      <c r="D416" s="132"/>
      <c r="F416" s="134"/>
      <c r="G416"/>
    </row>
    <row r="417" spans="1:7" hidden="1">
      <c r="A417" s="137" t="s">
        <v>171</v>
      </c>
      <c r="B417" s="138"/>
      <c r="C417" s="138"/>
      <c r="D417" s="138"/>
      <c r="E417" s="138"/>
      <c r="F417" s="139"/>
      <c r="G417"/>
    </row>
    <row r="418" spans="1:7" hidden="1">
      <c r="A418" s="140" t="s">
        <v>172</v>
      </c>
      <c r="B418" s="141" t="s">
        <v>5</v>
      </c>
      <c r="C418" s="141" t="s">
        <v>173</v>
      </c>
      <c r="D418" s="141" t="s">
        <v>174</v>
      </c>
      <c r="E418" s="142" t="s">
        <v>175</v>
      </c>
      <c r="F418" s="143" t="s">
        <v>176</v>
      </c>
      <c r="G418"/>
    </row>
    <row r="419" spans="1:7" hidden="1">
      <c r="A419" s="144" t="s">
        <v>177</v>
      </c>
      <c r="B419" s="145">
        <v>0.05</v>
      </c>
      <c r="C419" s="146">
        <v>1.78104</v>
      </c>
      <c r="D419" s="146">
        <v>8.9050000000000004E-2</v>
      </c>
      <c r="E419" s="147">
        <v>1</v>
      </c>
      <c r="F419" s="148">
        <v>8.9050000000000004E-2</v>
      </c>
      <c r="G419"/>
    </row>
    <row r="420" spans="1:7" hidden="1">
      <c r="A420" s="144" t="s">
        <v>202</v>
      </c>
      <c r="B420" s="145">
        <v>0.8</v>
      </c>
      <c r="C420" s="146">
        <v>1.5</v>
      </c>
      <c r="D420" s="146">
        <v>1.2</v>
      </c>
      <c r="E420" s="147">
        <v>0.14545</v>
      </c>
      <c r="F420" s="148">
        <v>0.17454</v>
      </c>
      <c r="G420"/>
    </row>
    <row r="421" spans="1:7" hidden="1">
      <c r="A421" s="144" t="s">
        <v>178</v>
      </c>
      <c r="B421" s="145">
        <v>2</v>
      </c>
      <c r="C421" s="146">
        <v>0.15</v>
      </c>
      <c r="D421" s="146">
        <v>0.3</v>
      </c>
      <c r="E421" s="147">
        <v>0.14545</v>
      </c>
      <c r="F421" s="148">
        <v>4.3639999999999998E-2</v>
      </c>
      <c r="G421"/>
    </row>
    <row r="422" spans="1:7" hidden="1">
      <c r="A422" s="144" t="s">
        <v>201</v>
      </c>
      <c r="B422" s="145">
        <v>1</v>
      </c>
      <c r="C422" s="146">
        <v>2</v>
      </c>
      <c r="D422" s="146">
        <v>2</v>
      </c>
      <c r="E422" s="147">
        <v>0.14545</v>
      </c>
      <c r="F422" s="148">
        <v>0.29089999999999999</v>
      </c>
      <c r="G422"/>
    </row>
    <row r="423" spans="1:7" hidden="1">
      <c r="A423" s="144" t="s">
        <v>179</v>
      </c>
      <c r="B423" s="149"/>
      <c r="C423" s="146" t="s">
        <v>179</v>
      </c>
      <c r="D423" s="146" t="s">
        <v>179</v>
      </c>
      <c r="E423" s="147" t="s">
        <v>179</v>
      </c>
      <c r="F423" s="148" t="s">
        <v>179</v>
      </c>
      <c r="G423"/>
    </row>
    <row r="424" spans="1:7" hidden="1">
      <c r="A424" s="144" t="s">
        <v>179</v>
      </c>
      <c r="B424" s="150"/>
      <c r="C424" s="146" t="s">
        <v>179</v>
      </c>
      <c r="D424" s="146" t="s">
        <v>179</v>
      </c>
      <c r="E424" s="147" t="s">
        <v>179</v>
      </c>
      <c r="F424" s="148" t="s">
        <v>179</v>
      </c>
      <c r="G424"/>
    </row>
    <row r="425" spans="1:7" hidden="1">
      <c r="A425" s="144" t="s">
        <v>179</v>
      </c>
      <c r="B425" s="149"/>
      <c r="C425" s="146" t="s">
        <v>179</v>
      </c>
      <c r="D425" s="146" t="s">
        <v>179</v>
      </c>
      <c r="E425" s="147" t="s">
        <v>179</v>
      </c>
      <c r="F425" s="148" t="s">
        <v>179</v>
      </c>
      <c r="G425"/>
    </row>
    <row r="426" spans="1:7" hidden="1">
      <c r="A426" s="144" t="s">
        <v>179</v>
      </c>
      <c r="B426" s="149"/>
      <c r="C426" s="146" t="s">
        <v>179</v>
      </c>
      <c r="D426" s="146" t="s">
        <v>179</v>
      </c>
      <c r="E426" s="147" t="s">
        <v>179</v>
      </c>
      <c r="F426" s="148" t="s">
        <v>179</v>
      </c>
      <c r="G426"/>
    </row>
    <row r="427" spans="1:7" hidden="1">
      <c r="A427" s="144" t="s">
        <v>179</v>
      </c>
      <c r="B427" s="149"/>
      <c r="C427" s="146" t="s">
        <v>179</v>
      </c>
      <c r="D427" s="146" t="s">
        <v>179</v>
      </c>
      <c r="E427" s="147" t="s">
        <v>179</v>
      </c>
      <c r="F427" s="148" t="s">
        <v>179</v>
      </c>
      <c r="G427"/>
    </row>
    <row r="428" spans="1:7" ht="15.95" hidden="1" thickBot="1">
      <c r="A428" s="151" t="s">
        <v>179</v>
      </c>
      <c r="B428" s="152"/>
      <c r="C428" s="153" t="s">
        <v>179</v>
      </c>
      <c r="D428" s="153" t="s">
        <v>179</v>
      </c>
      <c r="E428" s="154" t="s">
        <v>179</v>
      </c>
      <c r="F428" s="155" t="s">
        <v>179</v>
      </c>
      <c r="G428"/>
    </row>
    <row r="429" spans="1:7" ht="15.95" hidden="1" thickBot="1">
      <c r="A429" s="156"/>
      <c r="B429" s="157"/>
      <c r="C429" s="158"/>
      <c r="D429" s="158"/>
      <c r="E429" s="159" t="s">
        <v>180</v>
      </c>
      <c r="F429" s="160">
        <v>0.59813000000000005</v>
      </c>
      <c r="G429"/>
    </row>
    <row r="430" spans="1:7" hidden="1">
      <c r="A430" s="161" t="s">
        <v>181</v>
      </c>
      <c r="B430" s="162"/>
      <c r="C430" s="163"/>
      <c r="D430" s="163"/>
      <c r="E430" s="163"/>
      <c r="F430" s="164"/>
      <c r="G430"/>
    </row>
    <row r="431" spans="1:7" hidden="1">
      <c r="A431" s="165" t="s">
        <v>172</v>
      </c>
      <c r="B431" s="166" t="s">
        <v>5</v>
      </c>
      <c r="C431" s="141" t="s">
        <v>182</v>
      </c>
      <c r="D431" s="141" t="s">
        <v>174</v>
      </c>
      <c r="E431" s="141" t="s">
        <v>175</v>
      </c>
      <c r="F431" s="143" t="s">
        <v>176</v>
      </c>
      <c r="G431"/>
    </row>
    <row r="432" spans="1:7" hidden="1">
      <c r="A432" s="167" t="s">
        <v>184</v>
      </c>
      <c r="B432" s="145">
        <v>1</v>
      </c>
      <c r="C432" s="146">
        <v>4.05</v>
      </c>
      <c r="D432" s="146">
        <v>4.05</v>
      </c>
      <c r="E432" s="146">
        <v>0.14545</v>
      </c>
      <c r="F432" s="148">
        <v>0.58906999999999998</v>
      </c>
      <c r="G432"/>
    </row>
    <row r="433" spans="1:7" hidden="1">
      <c r="A433" s="167" t="s">
        <v>203</v>
      </c>
      <c r="B433" s="145">
        <v>0.8</v>
      </c>
      <c r="C433" s="146">
        <v>4.55</v>
      </c>
      <c r="D433" s="146">
        <v>3.64</v>
      </c>
      <c r="E433" s="146">
        <v>0.14545</v>
      </c>
      <c r="F433" s="148">
        <v>0.52944000000000002</v>
      </c>
      <c r="G433"/>
    </row>
    <row r="434" spans="1:7" hidden="1">
      <c r="A434" s="167" t="s">
        <v>183</v>
      </c>
      <c r="B434" s="145">
        <v>1</v>
      </c>
      <c r="C434" s="146">
        <v>4.0999999999999996</v>
      </c>
      <c r="D434" s="146">
        <v>4.0999999999999996</v>
      </c>
      <c r="E434" s="146">
        <v>0.14545</v>
      </c>
      <c r="F434" s="148">
        <v>0.59635000000000005</v>
      </c>
      <c r="G434"/>
    </row>
    <row r="435" spans="1:7" hidden="1">
      <c r="A435" s="167" t="s">
        <v>185</v>
      </c>
      <c r="B435" s="145">
        <v>0.1</v>
      </c>
      <c r="C435" s="146">
        <v>4.55</v>
      </c>
      <c r="D435" s="146">
        <v>0.45500000000000002</v>
      </c>
      <c r="E435" s="146">
        <v>0.14545</v>
      </c>
      <c r="F435" s="148">
        <v>6.6180000000000003E-2</v>
      </c>
      <c r="G435"/>
    </row>
    <row r="436" spans="1:7" hidden="1">
      <c r="A436" s="167" t="s">
        <v>179</v>
      </c>
      <c r="B436" s="145"/>
      <c r="C436" s="146" t="s">
        <v>179</v>
      </c>
      <c r="D436" s="146" t="s">
        <v>179</v>
      </c>
      <c r="E436" s="146" t="s">
        <v>179</v>
      </c>
      <c r="F436" s="148" t="s">
        <v>179</v>
      </c>
      <c r="G436"/>
    </row>
    <row r="437" spans="1:7" hidden="1">
      <c r="A437" s="167" t="s">
        <v>179</v>
      </c>
      <c r="B437" s="145"/>
      <c r="C437" s="146" t="s">
        <v>179</v>
      </c>
      <c r="D437" s="146" t="s">
        <v>179</v>
      </c>
      <c r="E437" s="146" t="s">
        <v>179</v>
      </c>
      <c r="F437" s="148" t="s">
        <v>179</v>
      </c>
      <c r="G437"/>
    </row>
    <row r="438" spans="1:7" hidden="1">
      <c r="A438" s="167" t="s">
        <v>179</v>
      </c>
      <c r="B438" s="145"/>
      <c r="C438" s="146" t="s">
        <v>179</v>
      </c>
      <c r="D438" s="146" t="s">
        <v>179</v>
      </c>
      <c r="E438" s="146" t="s">
        <v>179</v>
      </c>
      <c r="F438" s="148" t="s">
        <v>179</v>
      </c>
      <c r="G438"/>
    </row>
    <row r="439" spans="1:7" hidden="1">
      <c r="A439" s="167" t="s">
        <v>179</v>
      </c>
      <c r="B439" s="145"/>
      <c r="C439" s="146" t="s">
        <v>179</v>
      </c>
      <c r="D439" s="146" t="s">
        <v>179</v>
      </c>
      <c r="E439" s="146" t="s">
        <v>179</v>
      </c>
      <c r="F439" s="148" t="s">
        <v>179</v>
      </c>
      <c r="G439"/>
    </row>
    <row r="440" spans="1:7" hidden="1">
      <c r="A440" s="167" t="s">
        <v>179</v>
      </c>
      <c r="B440" s="145"/>
      <c r="C440" s="146" t="s">
        <v>179</v>
      </c>
      <c r="D440" s="146" t="s">
        <v>179</v>
      </c>
      <c r="E440" s="146" t="s">
        <v>179</v>
      </c>
      <c r="F440" s="148" t="s">
        <v>179</v>
      </c>
      <c r="G440"/>
    </row>
    <row r="441" spans="1:7" ht="15.95" hidden="1" thickBot="1">
      <c r="A441" s="167" t="s">
        <v>179</v>
      </c>
      <c r="B441" s="168"/>
      <c r="C441" s="146" t="s">
        <v>179</v>
      </c>
      <c r="D441" s="146" t="s">
        <v>179</v>
      </c>
      <c r="E441" s="146" t="s">
        <v>179</v>
      </c>
      <c r="F441" s="148" t="s">
        <v>179</v>
      </c>
      <c r="G441"/>
    </row>
    <row r="442" spans="1:7" ht="15.95" hidden="1" thickBot="1">
      <c r="A442" s="169"/>
      <c r="B442" s="170"/>
      <c r="C442" s="170"/>
      <c r="D442" s="170"/>
      <c r="E442" s="171" t="s">
        <v>186</v>
      </c>
      <c r="F442" s="172">
        <v>1.78104</v>
      </c>
      <c r="G442"/>
    </row>
    <row r="443" spans="1:7" hidden="1">
      <c r="A443" s="137" t="s">
        <v>187</v>
      </c>
      <c r="B443" s="138"/>
      <c r="C443" s="138"/>
      <c r="D443" s="138"/>
      <c r="E443" s="138"/>
      <c r="F443" s="139"/>
      <c r="G443"/>
    </row>
    <row r="444" spans="1:7" hidden="1">
      <c r="A444" s="173" t="s">
        <v>172</v>
      </c>
      <c r="B444" s="174" t="s">
        <v>188</v>
      </c>
      <c r="C444" s="141" t="s">
        <v>4</v>
      </c>
      <c r="D444" s="141" t="s">
        <v>5</v>
      </c>
      <c r="E444" s="141" t="s">
        <v>189</v>
      </c>
      <c r="F444" s="143" t="s">
        <v>176</v>
      </c>
      <c r="G444"/>
    </row>
    <row r="445" spans="1:7" hidden="1">
      <c r="A445" s="175" t="s">
        <v>215</v>
      </c>
      <c r="B445" s="176" t="s">
        <v>188</v>
      </c>
      <c r="C445" s="177" t="s">
        <v>20</v>
      </c>
      <c r="D445" s="178">
        <v>1</v>
      </c>
      <c r="E445" s="179">
        <v>2.9045999999999998</v>
      </c>
      <c r="F445" s="180">
        <v>2.9045999999999998</v>
      </c>
      <c r="G445"/>
    </row>
    <row r="446" spans="1:7" hidden="1">
      <c r="A446" s="175" t="s">
        <v>216</v>
      </c>
      <c r="B446" s="176" t="s">
        <v>188</v>
      </c>
      <c r="C446" s="177" t="s">
        <v>13</v>
      </c>
      <c r="D446" s="178">
        <v>0.1</v>
      </c>
      <c r="E446" s="179">
        <v>0.2472</v>
      </c>
      <c r="F446" s="180">
        <v>2.4719999999999999E-2</v>
      </c>
      <c r="G446"/>
    </row>
    <row r="447" spans="1:7" hidden="1">
      <c r="A447" s="175" t="s">
        <v>217</v>
      </c>
      <c r="B447" s="176" t="s">
        <v>188</v>
      </c>
      <c r="C447" s="177" t="s">
        <v>20</v>
      </c>
      <c r="D447" s="178">
        <v>1</v>
      </c>
      <c r="E447" s="179">
        <v>1.2978000000000001</v>
      </c>
      <c r="F447" s="180">
        <v>1.2978000000000001</v>
      </c>
      <c r="G447"/>
    </row>
    <row r="448" spans="1:7" hidden="1">
      <c r="A448" s="175" t="s">
        <v>213</v>
      </c>
      <c r="B448" s="176" t="s">
        <v>188</v>
      </c>
      <c r="C448" s="177" t="s">
        <v>13</v>
      </c>
      <c r="D448" s="178">
        <v>0.04</v>
      </c>
      <c r="E448" s="179">
        <v>16.48</v>
      </c>
      <c r="F448" s="180">
        <v>0.65920000000000001</v>
      </c>
      <c r="G448"/>
    </row>
    <row r="449" spans="1:7" hidden="1">
      <c r="A449" s="175" t="s">
        <v>214</v>
      </c>
      <c r="B449" s="176" t="s">
        <v>188</v>
      </c>
      <c r="C449" s="177" t="s">
        <v>13</v>
      </c>
      <c r="D449" s="178">
        <v>4.2999999999999999E-4</v>
      </c>
      <c r="E449" s="179">
        <v>118.19250000000001</v>
      </c>
      <c r="F449" s="180">
        <v>5.0819999999999997E-2</v>
      </c>
      <c r="G449"/>
    </row>
    <row r="450" spans="1:7" hidden="1">
      <c r="A450" s="175" t="s">
        <v>205</v>
      </c>
      <c r="B450" s="176" t="s">
        <v>188</v>
      </c>
      <c r="C450" s="177" t="s">
        <v>72</v>
      </c>
      <c r="D450" s="178">
        <v>2.0000000000000001E-4</v>
      </c>
      <c r="E450" s="179">
        <v>295.24950000000001</v>
      </c>
      <c r="F450" s="180">
        <v>5.9049999999999998E-2</v>
      </c>
      <c r="G450"/>
    </row>
    <row r="451" spans="1:7" hidden="1">
      <c r="A451" s="175" t="s">
        <v>179</v>
      </c>
      <c r="B451" s="176" t="s">
        <v>188</v>
      </c>
      <c r="C451" s="177" t="s">
        <v>179</v>
      </c>
      <c r="D451" s="178"/>
      <c r="E451" s="179" t="s">
        <v>179</v>
      </c>
      <c r="F451" s="180" t="s">
        <v>179</v>
      </c>
      <c r="G451"/>
    </row>
    <row r="452" spans="1:7" hidden="1">
      <c r="A452" s="175" t="s">
        <v>179</v>
      </c>
      <c r="B452" s="176" t="s">
        <v>188</v>
      </c>
      <c r="C452" s="177" t="s">
        <v>179</v>
      </c>
      <c r="D452" s="178"/>
      <c r="E452" s="179" t="s">
        <v>179</v>
      </c>
      <c r="F452" s="180" t="s">
        <v>179</v>
      </c>
      <c r="G452"/>
    </row>
    <row r="453" spans="1:7" hidden="1">
      <c r="A453" s="175" t="s">
        <v>179</v>
      </c>
      <c r="B453" s="176" t="s">
        <v>188</v>
      </c>
      <c r="C453" s="177" t="s">
        <v>179</v>
      </c>
      <c r="D453" s="178"/>
      <c r="E453" s="179" t="s">
        <v>179</v>
      </c>
      <c r="F453" s="180" t="s">
        <v>179</v>
      </c>
      <c r="G453"/>
    </row>
    <row r="454" spans="1:7" hidden="1">
      <c r="A454" s="175" t="s">
        <v>179</v>
      </c>
      <c r="B454" s="176" t="s">
        <v>188</v>
      </c>
      <c r="C454" s="177" t="s">
        <v>179</v>
      </c>
      <c r="D454" s="178"/>
      <c r="E454" s="179" t="s">
        <v>179</v>
      </c>
      <c r="F454" s="180" t="s">
        <v>179</v>
      </c>
      <c r="G454"/>
    </row>
    <row r="455" spans="1:7" hidden="1">
      <c r="A455" s="175" t="s">
        <v>179</v>
      </c>
      <c r="B455" s="176" t="s">
        <v>188</v>
      </c>
      <c r="C455" s="177" t="s">
        <v>179</v>
      </c>
      <c r="D455" s="178"/>
      <c r="E455" s="179" t="s">
        <v>179</v>
      </c>
      <c r="F455" s="180" t="s">
        <v>179</v>
      </c>
      <c r="G455"/>
    </row>
    <row r="456" spans="1:7" hidden="1">
      <c r="A456" s="175" t="s">
        <v>179</v>
      </c>
      <c r="B456" s="176"/>
      <c r="C456" s="177" t="s">
        <v>179</v>
      </c>
      <c r="D456" s="178"/>
      <c r="E456" s="179" t="s">
        <v>179</v>
      </c>
      <c r="F456" s="180" t="s">
        <v>179</v>
      </c>
      <c r="G456"/>
    </row>
    <row r="457" spans="1:7" hidden="1">
      <c r="A457" s="175" t="s">
        <v>179</v>
      </c>
      <c r="B457" s="176"/>
      <c r="C457" s="177" t="s">
        <v>179</v>
      </c>
      <c r="D457" s="178"/>
      <c r="E457" s="179" t="s">
        <v>179</v>
      </c>
      <c r="F457" s="180" t="s">
        <v>179</v>
      </c>
      <c r="G457"/>
    </row>
    <row r="458" spans="1:7" hidden="1">
      <c r="A458" s="175" t="s">
        <v>179</v>
      </c>
      <c r="B458" s="176"/>
      <c r="C458" s="177" t="s">
        <v>179</v>
      </c>
      <c r="D458" s="178"/>
      <c r="E458" s="179" t="s">
        <v>179</v>
      </c>
      <c r="F458" s="180" t="s">
        <v>179</v>
      </c>
      <c r="G458"/>
    </row>
    <row r="459" spans="1:7" hidden="1">
      <c r="A459" s="175" t="s">
        <v>179</v>
      </c>
      <c r="B459" s="176"/>
      <c r="C459" s="177" t="s">
        <v>179</v>
      </c>
      <c r="D459" s="178"/>
      <c r="E459" s="179" t="s">
        <v>179</v>
      </c>
      <c r="F459" s="180" t="s">
        <v>179</v>
      </c>
      <c r="G459"/>
    </row>
    <row r="460" spans="1:7" hidden="1">
      <c r="A460" s="175" t="s">
        <v>179</v>
      </c>
      <c r="B460" s="176"/>
      <c r="C460" s="177" t="s">
        <v>179</v>
      </c>
      <c r="D460" s="178"/>
      <c r="E460" s="179" t="s">
        <v>179</v>
      </c>
      <c r="F460" s="180" t="s">
        <v>179</v>
      </c>
      <c r="G460"/>
    </row>
    <row r="461" spans="1:7" hidden="1">
      <c r="A461" s="175" t="s">
        <v>179</v>
      </c>
      <c r="B461" s="176"/>
      <c r="C461" s="177" t="s">
        <v>179</v>
      </c>
      <c r="D461" s="178"/>
      <c r="E461" s="179" t="s">
        <v>179</v>
      </c>
      <c r="F461" s="180" t="s">
        <v>179</v>
      </c>
      <c r="G461"/>
    </row>
    <row r="462" spans="1:7" hidden="1">
      <c r="A462" s="175" t="s">
        <v>179</v>
      </c>
      <c r="B462" s="176"/>
      <c r="C462" s="177" t="s">
        <v>179</v>
      </c>
      <c r="D462" s="178"/>
      <c r="E462" s="179" t="s">
        <v>179</v>
      </c>
      <c r="F462" s="180" t="s">
        <v>179</v>
      </c>
      <c r="G462"/>
    </row>
    <row r="463" spans="1:7" hidden="1">
      <c r="A463" s="175" t="s">
        <v>179</v>
      </c>
      <c r="B463" s="176"/>
      <c r="C463" s="177" t="s">
        <v>179</v>
      </c>
      <c r="D463" s="178"/>
      <c r="E463" s="179" t="s">
        <v>179</v>
      </c>
      <c r="F463" s="180" t="s">
        <v>179</v>
      </c>
      <c r="G463"/>
    </row>
    <row r="464" spans="1:7" ht="15.95" hidden="1" thickBot="1">
      <c r="A464" s="175" t="s">
        <v>179</v>
      </c>
      <c r="B464" s="181"/>
      <c r="C464" s="177" t="s">
        <v>179</v>
      </c>
      <c r="D464" s="182"/>
      <c r="E464" s="179" t="s">
        <v>179</v>
      </c>
      <c r="F464" s="180" t="s">
        <v>179</v>
      </c>
      <c r="G464"/>
    </row>
    <row r="465" spans="1:7" ht="15.95" hidden="1" thickBot="1">
      <c r="A465" s="169"/>
      <c r="B465" s="183"/>
      <c r="C465" s="183"/>
      <c r="D465" s="183"/>
      <c r="E465" s="184" t="s">
        <v>190</v>
      </c>
      <c r="F465" s="185">
        <v>4.9961900000000004</v>
      </c>
      <c r="G465"/>
    </row>
    <row r="466" spans="1:7" hidden="1">
      <c r="A466" s="186" t="s">
        <v>191</v>
      </c>
      <c r="B466" s="112"/>
      <c r="C466" s="112"/>
      <c r="D466" s="112"/>
      <c r="E466" s="112"/>
      <c r="F466" s="121"/>
      <c r="G466"/>
    </row>
    <row r="467" spans="1:7" hidden="1">
      <c r="A467" s="140" t="s">
        <v>172</v>
      </c>
      <c r="B467" s="141" t="s">
        <v>4</v>
      </c>
      <c r="C467" s="141" t="s">
        <v>5</v>
      </c>
      <c r="D467" s="141" t="s">
        <v>192</v>
      </c>
      <c r="E467" s="141" t="s">
        <v>173</v>
      </c>
      <c r="F467" s="143" t="s">
        <v>176</v>
      </c>
      <c r="G467"/>
    </row>
    <row r="468" spans="1:7" hidden="1">
      <c r="A468" s="144" t="s">
        <v>179</v>
      </c>
      <c r="B468" s="177" t="s">
        <v>179</v>
      </c>
      <c r="C468" s="178" t="s">
        <v>179</v>
      </c>
      <c r="D468" s="187" t="s">
        <v>179</v>
      </c>
      <c r="E468" s="187" t="s">
        <v>179</v>
      </c>
      <c r="F468" s="188" t="s">
        <v>179</v>
      </c>
      <c r="G468"/>
    </row>
    <row r="469" spans="1:7" hidden="1">
      <c r="A469" s="144" t="s">
        <v>179</v>
      </c>
      <c r="B469" s="177" t="s">
        <v>179</v>
      </c>
      <c r="C469" s="178" t="s">
        <v>179</v>
      </c>
      <c r="D469" s="187" t="s">
        <v>179</v>
      </c>
      <c r="E469" s="187" t="s">
        <v>179</v>
      </c>
      <c r="F469" s="188" t="s">
        <v>179</v>
      </c>
      <c r="G469"/>
    </row>
    <row r="470" spans="1:7" hidden="1">
      <c r="A470" s="144" t="s">
        <v>179</v>
      </c>
      <c r="B470" s="177" t="s">
        <v>179</v>
      </c>
      <c r="C470" s="178" t="s">
        <v>179</v>
      </c>
      <c r="D470" s="187" t="s">
        <v>179</v>
      </c>
      <c r="E470" s="187" t="s">
        <v>179</v>
      </c>
      <c r="F470" s="188" t="s">
        <v>179</v>
      </c>
      <c r="G470"/>
    </row>
    <row r="471" spans="1:7" ht="15.95" hidden="1" thickBot="1">
      <c r="A471" s="169"/>
      <c r="B471" s="183"/>
      <c r="C471" s="183"/>
      <c r="D471" s="183"/>
      <c r="E471" s="184" t="s">
        <v>193</v>
      </c>
      <c r="F471" s="189">
        <v>0</v>
      </c>
      <c r="G471"/>
    </row>
    <row r="472" spans="1:7" hidden="1">
      <c r="A472" s="190"/>
      <c r="B472" s="132"/>
      <c r="C472" s="191" t="s">
        <v>194</v>
      </c>
      <c r="D472" s="192"/>
      <c r="E472" s="193"/>
      <c r="F472" s="194">
        <v>7.3753599999999997</v>
      </c>
      <c r="G472"/>
    </row>
    <row r="473" spans="1:7" hidden="1">
      <c r="A473" s="190"/>
      <c r="B473" s="132"/>
      <c r="C473" s="195" t="s">
        <v>195</v>
      </c>
      <c r="D473" s="196"/>
      <c r="E473" s="197">
        <v>0.2</v>
      </c>
      <c r="F473" s="148">
        <v>1.4750700000000001</v>
      </c>
      <c r="G473"/>
    </row>
    <row r="474" spans="1:7" hidden="1">
      <c r="A474" s="190"/>
      <c r="B474" s="132"/>
      <c r="C474" s="198" t="s">
        <v>196</v>
      </c>
      <c r="D474" s="199"/>
      <c r="E474" s="197">
        <v>0</v>
      </c>
      <c r="F474" s="148">
        <v>0</v>
      </c>
      <c r="G474"/>
    </row>
    <row r="475" spans="1:7" hidden="1">
      <c r="A475" s="190"/>
      <c r="B475" s="132"/>
      <c r="C475" s="195" t="s">
        <v>197</v>
      </c>
      <c r="D475" s="196"/>
      <c r="E475" s="200"/>
      <c r="F475" s="148">
        <v>8.85</v>
      </c>
      <c r="G475"/>
    </row>
    <row r="476" spans="1:7" ht="15.95" hidden="1" thickBot="1">
      <c r="A476" s="190"/>
      <c r="B476" s="132"/>
      <c r="C476" s="201" t="s">
        <v>198</v>
      </c>
      <c r="D476" s="202"/>
      <c r="E476" s="203"/>
      <c r="F476" s="204">
        <v>8.85</v>
      </c>
      <c r="G476"/>
    </row>
    <row r="477" spans="1:7" hidden="1">
      <c r="A477" s="111" t="s">
        <v>164</v>
      </c>
      <c r="B477" s="112"/>
      <c r="C477" s="112"/>
      <c r="D477" s="112"/>
      <c r="E477" s="113" t="s">
        <v>165</v>
      </c>
      <c r="F477" s="114"/>
      <c r="G477"/>
    </row>
    <row r="478" spans="1:7" ht="15.95" hidden="1" thickBot="1">
      <c r="A478" s="115"/>
      <c r="B478" s="116"/>
      <c r="C478" s="116"/>
      <c r="D478" s="116"/>
      <c r="E478" s="117"/>
      <c r="F478" s="118"/>
      <c r="G478"/>
    </row>
    <row r="479" spans="1:7" hidden="1">
      <c r="A479" s="119"/>
      <c r="B479" s="120" t="s">
        <v>166</v>
      </c>
      <c r="C479" s="112"/>
      <c r="D479" s="112"/>
      <c r="E479" s="112"/>
      <c r="F479" s="121"/>
      <c r="G479"/>
    </row>
    <row r="480" spans="1:7" hidden="1">
      <c r="A480" s="122" t="s">
        <v>167</v>
      </c>
      <c r="B480" s="123"/>
      <c r="C480" s="123"/>
      <c r="D480" s="123"/>
      <c r="E480" s="124"/>
      <c r="F480" s="125"/>
      <c r="G480"/>
    </row>
    <row r="481" spans="1:7">
      <c r="A481" s="215" t="s">
        <v>52</v>
      </c>
      <c r="B481" s="123"/>
      <c r="C481" s="123"/>
      <c r="D481" s="123"/>
      <c r="E481" s="127" t="s">
        <v>168</v>
      </c>
      <c r="F481" s="212">
        <v>401349</v>
      </c>
      <c r="G481" s="213"/>
    </row>
    <row r="482" spans="1:7" hidden="1">
      <c r="A482" s="128" t="s">
        <v>169</v>
      </c>
      <c r="B482" s="123"/>
      <c r="C482" s="123"/>
      <c r="D482" s="123"/>
      <c r="E482" s="129" t="s">
        <v>170</v>
      </c>
      <c r="F482" s="130" t="s">
        <v>20</v>
      </c>
      <c r="G482"/>
    </row>
    <row r="483" spans="1:7" hidden="1">
      <c r="A483" s="131"/>
      <c r="B483" s="132"/>
      <c r="C483" s="132"/>
      <c r="D483" s="132"/>
      <c r="E483" s="133"/>
      <c r="F483" s="134"/>
      <c r="G483"/>
    </row>
    <row r="484" spans="1:7" ht="15.95" hidden="1" thickBot="1">
      <c r="A484" s="135"/>
      <c r="B484" s="136"/>
      <c r="C484" s="132"/>
      <c r="D484" s="132"/>
      <c r="F484" s="134"/>
      <c r="G484"/>
    </row>
    <row r="485" spans="1:7" hidden="1">
      <c r="A485" s="137" t="s">
        <v>171</v>
      </c>
      <c r="B485" s="138"/>
      <c r="C485" s="138"/>
      <c r="D485" s="138"/>
      <c r="E485" s="138"/>
      <c r="F485" s="139"/>
      <c r="G485"/>
    </row>
    <row r="486" spans="1:7" hidden="1">
      <c r="A486" s="140" t="s">
        <v>172</v>
      </c>
      <c r="B486" s="141" t="s">
        <v>5</v>
      </c>
      <c r="C486" s="141" t="s">
        <v>173</v>
      </c>
      <c r="D486" s="141" t="s">
        <v>174</v>
      </c>
      <c r="E486" s="142" t="s">
        <v>175</v>
      </c>
      <c r="F486" s="143" t="s">
        <v>176</v>
      </c>
      <c r="G486"/>
    </row>
    <row r="487" spans="1:7" hidden="1">
      <c r="A487" s="144" t="s">
        <v>177</v>
      </c>
      <c r="B487" s="145">
        <v>0.05</v>
      </c>
      <c r="C487" s="146">
        <v>1.78104</v>
      </c>
      <c r="D487" s="146">
        <v>8.9050000000000004E-2</v>
      </c>
      <c r="E487" s="147">
        <v>1</v>
      </c>
      <c r="F487" s="148">
        <v>8.9050000000000004E-2</v>
      </c>
      <c r="G487"/>
    </row>
    <row r="488" spans="1:7" hidden="1">
      <c r="A488" s="144" t="s">
        <v>202</v>
      </c>
      <c r="B488" s="145">
        <v>0.8</v>
      </c>
      <c r="C488" s="146">
        <v>1.5</v>
      </c>
      <c r="D488" s="146">
        <v>1.2</v>
      </c>
      <c r="E488" s="147">
        <v>0.14545</v>
      </c>
      <c r="F488" s="148">
        <v>0.17454</v>
      </c>
      <c r="G488"/>
    </row>
    <row r="489" spans="1:7" hidden="1">
      <c r="A489" s="144" t="s">
        <v>178</v>
      </c>
      <c r="B489" s="145">
        <v>2</v>
      </c>
      <c r="C489" s="146">
        <v>0.15</v>
      </c>
      <c r="D489" s="146">
        <v>0.3</v>
      </c>
      <c r="E489" s="147">
        <v>0.14545</v>
      </c>
      <c r="F489" s="148">
        <v>4.3639999999999998E-2</v>
      </c>
      <c r="G489"/>
    </row>
    <row r="490" spans="1:7" hidden="1">
      <c r="A490" s="144" t="s">
        <v>201</v>
      </c>
      <c r="B490" s="145">
        <v>1</v>
      </c>
      <c r="C490" s="146">
        <v>2</v>
      </c>
      <c r="D490" s="146">
        <v>2</v>
      </c>
      <c r="E490" s="147">
        <v>0.14545</v>
      </c>
      <c r="F490" s="148">
        <v>0.29089999999999999</v>
      </c>
      <c r="G490"/>
    </row>
    <row r="491" spans="1:7" hidden="1">
      <c r="A491" s="144" t="s">
        <v>179</v>
      </c>
      <c r="B491" s="149"/>
      <c r="C491" s="146" t="s">
        <v>179</v>
      </c>
      <c r="D491" s="146" t="s">
        <v>179</v>
      </c>
      <c r="E491" s="147" t="s">
        <v>179</v>
      </c>
      <c r="F491" s="148" t="s">
        <v>179</v>
      </c>
      <c r="G491"/>
    </row>
    <row r="492" spans="1:7" hidden="1">
      <c r="A492" s="144" t="s">
        <v>179</v>
      </c>
      <c r="B492" s="150"/>
      <c r="C492" s="146" t="s">
        <v>179</v>
      </c>
      <c r="D492" s="146" t="s">
        <v>179</v>
      </c>
      <c r="E492" s="147" t="s">
        <v>179</v>
      </c>
      <c r="F492" s="148" t="s">
        <v>179</v>
      </c>
      <c r="G492"/>
    </row>
    <row r="493" spans="1:7" hidden="1">
      <c r="A493" s="144" t="s">
        <v>179</v>
      </c>
      <c r="B493" s="149"/>
      <c r="C493" s="146" t="s">
        <v>179</v>
      </c>
      <c r="D493" s="146" t="s">
        <v>179</v>
      </c>
      <c r="E493" s="147" t="s">
        <v>179</v>
      </c>
      <c r="F493" s="148" t="s">
        <v>179</v>
      </c>
      <c r="G493"/>
    </row>
    <row r="494" spans="1:7" hidden="1">
      <c r="A494" s="144" t="s">
        <v>179</v>
      </c>
      <c r="B494" s="149"/>
      <c r="C494" s="146" t="s">
        <v>179</v>
      </c>
      <c r="D494" s="146" t="s">
        <v>179</v>
      </c>
      <c r="E494" s="147" t="s">
        <v>179</v>
      </c>
      <c r="F494" s="148" t="s">
        <v>179</v>
      </c>
      <c r="G494"/>
    </row>
    <row r="495" spans="1:7" hidden="1">
      <c r="A495" s="144" t="s">
        <v>179</v>
      </c>
      <c r="B495" s="149"/>
      <c r="C495" s="146" t="s">
        <v>179</v>
      </c>
      <c r="D495" s="146" t="s">
        <v>179</v>
      </c>
      <c r="E495" s="147" t="s">
        <v>179</v>
      </c>
      <c r="F495" s="148" t="s">
        <v>179</v>
      </c>
      <c r="G495"/>
    </row>
    <row r="496" spans="1:7" ht="15.95" hidden="1" thickBot="1">
      <c r="A496" s="144" t="s">
        <v>179</v>
      </c>
      <c r="B496" s="152"/>
      <c r="C496" s="146" t="s">
        <v>179</v>
      </c>
      <c r="D496" s="146" t="s">
        <v>179</v>
      </c>
      <c r="E496" s="147" t="s">
        <v>179</v>
      </c>
      <c r="F496" s="148" t="s">
        <v>179</v>
      </c>
      <c r="G496"/>
    </row>
    <row r="497" spans="1:7" ht="15.95" hidden="1" thickBot="1">
      <c r="A497" s="156"/>
      <c r="B497" s="157"/>
      <c r="C497" s="158"/>
      <c r="D497" s="158"/>
      <c r="E497" s="159" t="s">
        <v>180</v>
      </c>
      <c r="F497" s="160">
        <v>0.59813000000000005</v>
      </c>
      <c r="G497"/>
    </row>
    <row r="498" spans="1:7" hidden="1">
      <c r="A498" s="161" t="s">
        <v>181</v>
      </c>
      <c r="B498" s="162"/>
      <c r="C498" s="163"/>
      <c r="D498" s="163"/>
      <c r="E498" s="163"/>
      <c r="F498" s="164"/>
      <c r="G498"/>
    </row>
    <row r="499" spans="1:7" hidden="1">
      <c r="A499" s="165" t="s">
        <v>172</v>
      </c>
      <c r="B499" s="166" t="s">
        <v>5</v>
      </c>
      <c r="C499" s="141" t="s">
        <v>182</v>
      </c>
      <c r="D499" s="141" t="s">
        <v>174</v>
      </c>
      <c r="E499" s="141" t="s">
        <v>175</v>
      </c>
      <c r="F499" s="143" t="s">
        <v>176</v>
      </c>
      <c r="G499"/>
    </row>
    <row r="500" spans="1:7" hidden="1">
      <c r="A500" s="167" t="s">
        <v>184</v>
      </c>
      <c r="B500" s="145">
        <v>1</v>
      </c>
      <c r="C500" s="146">
        <v>4.05</v>
      </c>
      <c r="D500" s="146">
        <v>4.05</v>
      </c>
      <c r="E500" s="146">
        <v>0.14545</v>
      </c>
      <c r="F500" s="148">
        <v>0.58906999999999998</v>
      </c>
      <c r="G500"/>
    </row>
    <row r="501" spans="1:7" hidden="1">
      <c r="A501" s="167" t="s">
        <v>203</v>
      </c>
      <c r="B501" s="145">
        <v>0.8</v>
      </c>
      <c r="C501" s="146">
        <v>4.55</v>
      </c>
      <c r="D501" s="146">
        <v>3.64</v>
      </c>
      <c r="E501" s="146">
        <v>0.14545</v>
      </c>
      <c r="F501" s="148">
        <v>0.52944000000000002</v>
      </c>
      <c r="G501"/>
    </row>
    <row r="502" spans="1:7" hidden="1">
      <c r="A502" s="167" t="s">
        <v>183</v>
      </c>
      <c r="B502" s="145">
        <v>1</v>
      </c>
      <c r="C502" s="146">
        <v>4.0999999999999996</v>
      </c>
      <c r="D502" s="146">
        <v>4.0999999999999996</v>
      </c>
      <c r="E502" s="146">
        <v>0.14545</v>
      </c>
      <c r="F502" s="148">
        <v>0.59635000000000005</v>
      </c>
      <c r="G502"/>
    </row>
    <row r="503" spans="1:7" hidden="1">
      <c r="A503" s="167" t="s">
        <v>185</v>
      </c>
      <c r="B503" s="145">
        <v>0.1</v>
      </c>
      <c r="C503" s="146">
        <v>4.55</v>
      </c>
      <c r="D503" s="146">
        <v>0.45500000000000002</v>
      </c>
      <c r="E503" s="146">
        <v>0.14545</v>
      </c>
      <c r="F503" s="148">
        <v>6.6180000000000003E-2</v>
      </c>
      <c r="G503"/>
    </row>
    <row r="504" spans="1:7" hidden="1">
      <c r="A504" s="167" t="s">
        <v>179</v>
      </c>
      <c r="B504" s="145"/>
      <c r="C504" s="146" t="s">
        <v>179</v>
      </c>
      <c r="D504" s="146" t="s">
        <v>179</v>
      </c>
      <c r="E504" s="146" t="s">
        <v>179</v>
      </c>
      <c r="F504" s="148" t="s">
        <v>179</v>
      </c>
      <c r="G504"/>
    </row>
    <row r="505" spans="1:7" hidden="1">
      <c r="A505" s="167" t="s">
        <v>179</v>
      </c>
      <c r="B505" s="145"/>
      <c r="C505" s="146" t="s">
        <v>179</v>
      </c>
      <c r="D505" s="146" t="s">
        <v>179</v>
      </c>
      <c r="E505" s="146" t="s">
        <v>179</v>
      </c>
      <c r="F505" s="148" t="s">
        <v>179</v>
      </c>
      <c r="G505"/>
    </row>
    <row r="506" spans="1:7" hidden="1">
      <c r="A506" s="167" t="s">
        <v>179</v>
      </c>
      <c r="B506" s="145"/>
      <c r="C506" s="146" t="s">
        <v>179</v>
      </c>
      <c r="D506" s="146" t="s">
        <v>179</v>
      </c>
      <c r="E506" s="146" t="s">
        <v>179</v>
      </c>
      <c r="F506" s="148" t="s">
        <v>179</v>
      </c>
      <c r="G506"/>
    </row>
    <row r="507" spans="1:7" hidden="1">
      <c r="A507" s="167" t="s">
        <v>179</v>
      </c>
      <c r="B507" s="145"/>
      <c r="C507" s="146" t="s">
        <v>179</v>
      </c>
      <c r="D507" s="146" t="s">
        <v>179</v>
      </c>
      <c r="E507" s="146" t="s">
        <v>179</v>
      </c>
      <c r="F507" s="148" t="s">
        <v>179</v>
      </c>
      <c r="G507"/>
    </row>
    <row r="508" spans="1:7" hidden="1">
      <c r="A508" s="167" t="s">
        <v>179</v>
      </c>
      <c r="B508" s="145"/>
      <c r="C508" s="146" t="s">
        <v>179</v>
      </c>
      <c r="D508" s="146" t="s">
        <v>179</v>
      </c>
      <c r="E508" s="146" t="s">
        <v>179</v>
      </c>
      <c r="F508" s="148" t="s">
        <v>179</v>
      </c>
      <c r="G508"/>
    </row>
    <row r="509" spans="1:7" ht="15.95" hidden="1" thickBot="1">
      <c r="A509" s="167" t="s">
        <v>179</v>
      </c>
      <c r="B509" s="168"/>
      <c r="C509" s="146" t="s">
        <v>179</v>
      </c>
      <c r="D509" s="146" t="s">
        <v>179</v>
      </c>
      <c r="E509" s="146" t="s">
        <v>179</v>
      </c>
      <c r="F509" s="148" t="s">
        <v>179</v>
      </c>
      <c r="G509"/>
    </row>
    <row r="510" spans="1:7" ht="15.95" hidden="1" thickBot="1">
      <c r="A510" s="169"/>
      <c r="B510" s="170"/>
      <c r="C510" s="170"/>
      <c r="D510" s="170"/>
      <c r="E510" s="171" t="s">
        <v>186</v>
      </c>
      <c r="F510" s="172">
        <v>1.78104</v>
      </c>
      <c r="G510"/>
    </row>
    <row r="511" spans="1:7" hidden="1">
      <c r="A511" s="137" t="s">
        <v>187</v>
      </c>
      <c r="B511" s="138"/>
      <c r="C511" s="138"/>
      <c r="D511" s="138"/>
      <c r="E511" s="138"/>
      <c r="F511" s="139"/>
      <c r="G511"/>
    </row>
    <row r="512" spans="1:7" hidden="1">
      <c r="A512" s="173" t="s">
        <v>172</v>
      </c>
      <c r="B512" s="174" t="s">
        <v>188</v>
      </c>
      <c r="C512" s="141" t="s">
        <v>4</v>
      </c>
      <c r="D512" s="141" t="s">
        <v>5</v>
      </c>
      <c r="E512" s="141" t="s">
        <v>189</v>
      </c>
      <c r="F512" s="143" t="s">
        <v>176</v>
      </c>
      <c r="G512"/>
    </row>
    <row r="513" spans="1:7" hidden="1">
      <c r="A513" s="175" t="s">
        <v>218</v>
      </c>
      <c r="B513" s="176" t="s">
        <v>188</v>
      </c>
      <c r="C513" s="177" t="s">
        <v>20</v>
      </c>
      <c r="D513" s="178">
        <v>1</v>
      </c>
      <c r="E513" s="179">
        <v>5.4177999999999997</v>
      </c>
      <c r="F513" s="180">
        <v>5.4177999999999997</v>
      </c>
      <c r="G513"/>
    </row>
    <row r="514" spans="1:7" hidden="1">
      <c r="A514" s="175" t="s">
        <v>219</v>
      </c>
      <c r="B514" s="176" t="s">
        <v>188</v>
      </c>
      <c r="C514" s="177" t="s">
        <v>13</v>
      </c>
      <c r="D514" s="178">
        <v>0.1</v>
      </c>
      <c r="E514" s="179">
        <v>0.39140000000000003</v>
      </c>
      <c r="F514" s="180">
        <v>3.9140000000000001E-2</v>
      </c>
      <c r="G514"/>
    </row>
    <row r="515" spans="1:7" hidden="1">
      <c r="A515" s="175" t="s">
        <v>220</v>
      </c>
      <c r="B515" s="176" t="s">
        <v>188</v>
      </c>
      <c r="C515" s="177" t="s">
        <v>20</v>
      </c>
      <c r="D515" s="178">
        <v>1</v>
      </c>
      <c r="E515" s="179">
        <v>2.4102000000000001</v>
      </c>
      <c r="F515" s="180">
        <v>2.4102000000000001</v>
      </c>
      <c r="G515"/>
    </row>
    <row r="516" spans="1:7" hidden="1">
      <c r="A516" s="175" t="s">
        <v>213</v>
      </c>
      <c r="B516" s="176" t="s">
        <v>188</v>
      </c>
      <c r="C516" s="177" t="s">
        <v>13</v>
      </c>
      <c r="D516" s="178">
        <v>0.04</v>
      </c>
      <c r="E516" s="179">
        <v>16.48</v>
      </c>
      <c r="F516" s="180">
        <v>0.65920000000000001</v>
      </c>
      <c r="G516"/>
    </row>
    <row r="517" spans="1:7" hidden="1">
      <c r="A517" s="175" t="s">
        <v>214</v>
      </c>
      <c r="B517" s="176" t="s">
        <v>188</v>
      </c>
      <c r="C517" s="177" t="s">
        <v>13</v>
      </c>
      <c r="D517" s="178">
        <v>1.1000000000000001E-3</v>
      </c>
      <c r="E517" s="179">
        <v>118.19250000000001</v>
      </c>
      <c r="F517" s="180">
        <v>0.13000999999999999</v>
      </c>
      <c r="G517"/>
    </row>
    <row r="518" spans="1:7" hidden="1">
      <c r="A518" s="175" t="s">
        <v>205</v>
      </c>
      <c r="B518" s="176" t="s">
        <v>188</v>
      </c>
      <c r="C518" s="177" t="s">
        <v>72</v>
      </c>
      <c r="D518" s="178">
        <v>1E-3</v>
      </c>
      <c r="E518" s="179">
        <v>295.24950000000001</v>
      </c>
      <c r="F518" s="180">
        <v>0.29525000000000001</v>
      </c>
      <c r="G518"/>
    </row>
    <row r="519" spans="1:7" hidden="1">
      <c r="A519" s="175" t="s">
        <v>179</v>
      </c>
      <c r="B519" s="176" t="s">
        <v>188</v>
      </c>
      <c r="C519" s="177" t="s">
        <v>179</v>
      </c>
      <c r="D519" s="178"/>
      <c r="E519" s="179" t="s">
        <v>179</v>
      </c>
      <c r="F519" s="180" t="s">
        <v>179</v>
      </c>
      <c r="G519"/>
    </row>
    <row r="520" spans="1:7" hidden="1">
      <c r="A520" s="175" t="s">
        <v>179</v>
      </c>
      <c r="B520" s="176" t="s">
        <v>188</v>
      </c>
      <c r="C520" s="177" t="s">
        <v>179</v>
      </c>
      <c r="D520" s="178"/>
      <c r="E520" s="179" t="s">
        <v>179</v>
      </c>
      <c r="F520" s="180" t="s">
        <v>179</v>
      </c>
      <c r="G520"/>
    </row>
    <row r="521" spans="1:7" hidden="1">
      <c r="A521" s="175" t="s">
        <v>179</v>
      </c>
      <c r="B521" s="176" t="s">
        <v>188</v>
      </c>
      <c r="C521" s="177" t="s">
        <v>179</v>
      </c>
      <c r="D521" s="178"/>
      <c r="E521" s="179" t="s">
        <v>179</v>
      </c>
      <c r="F521" s="180" t="s">
        <v>179</v>
      </c>
      <c r="G521"/>
    </row>
    <row r="522" spans="1:7" hidden="1">
      <c r="A522" s="175" t="s">
        <v>179</v>
      </c>
      <c r="B522" s="176" t="s">
        <v>188</v>
      </c>
      <c r="C522" s="177" t="s">
        <v>179</v>
      </c>
      <c r="D522" s="178"/>
      <c r="E522" s="179" t="s">
        <v>179</v>
      </c>
      <c r="F522" s="180" t="s">
        <v>179</v>
      </c>
      <c r="G522"/>
    </row>
    <row r="523" spans="1:7" hidden="1">
      <c r="A523" s="175" t="s">
        <v>179</v>
      </c>
      <c r="B523" s="176" t="s">
        <v>188</v>
      </c>
      <c r="C523" s="177" t="s">
        <v>179</v>
      </c>
      <c r="D523" s="178"/>
      <c r="E523" s="179" t="s">
        <v>179</v>
      </c>
      <c r="F523" s="180" t="s">
        <v>179</v>
      </c>
      <c r="G523"/>
    </row>
    <row r="524" spans="1:7" hidden="1">
      <c r="A524" s="175" t="s">
        <v>179</v>
      </c>
      <c r="B524" s="176"/>
      <c r="C524" s="177" t="s">
        <v>179</v>
      </c>
      <c r="D524" s="178"/>
      <c r="E524" s="179" t="s">
        <v>179</v>
      </c>
      <c r="F524" s="180" t="s">
        <v>179</v>
      </c>
      <c r="G524"/>
    </row>
    <row r="525" spans="1:7" hidden="1">
      <c r="A525" s="175" t="s">
        <v>179</v>
      </c>
      <c r="B525" s="176"/>
      <c r="C525" s="177" t="s">
        <v>179</v>
      </c>
      <c r="D525" s="178"/>
      <c r="E525" s="179" t="s">
        <v>179</v>
      </c>
      <c r="F525" s="180" t="s">
        <v>179</v>
      </c>
      <c r="G525"/>
    </row>
    <row r="526" spans="1:7" hidden="1">
      <c r="A526" s="175" t="s">
        <v>179</v>
      </c>
      <c r="B526" s="176"/>
      <c r="C526" s="177" t="s">
        <v>179</v>
      </c>
      <c r="D526" s="178"/>
      <c r="E526" s="179" t="s">
        <v>179</v>
      </c>
      <c r="F526" s="180" t="s">
        <v>179</v>
      </c>
      <c r="G526"/>
    </row>
    <row r="527" spans="1:7" hidden="1">
      <c r="A527" s="175" t="s">
        <v>179</v>
      </c>
      <c r="B527" s="176"/>
      <c r="C527" s="177" t="s">
        <v>179</v>
      </c>
      <c r="D527" s="178"/>
      <c r="E527" s="179" t="s">
        <v>179</v>
      </c>
      <c r="F527" s="180" t="s">
        <v>179</v>
      </c>
      <c r="G527"/>
    </row>
    <row r="528" spans="1:7" hidden="1">
      <c r="A528" s="175" t="s">
        <v>179</v>
      </c>
      <c r="B528" s="176"/>
      <c r="C528" s="177" t="s">
        <v>179</v>
      </c>
      <c r="D528" s="178"/>
      <c r="E528" s="179" t="s">
        <v>179</v>
      </c>
      <c r="F528" s="180" t="s">
        <v>179</v>
      </c>
      <c r="G528"/>
    </row>
    <row r="529" spans="1:7" hidden="1">
      <c r="A529" s="175" t="s">
        <v>179</v>
      </c>
      <c r="B529" s="176"/>
      <c r="C529" s="177" t="s">
        <v>179</v>
      </c>
      <c r="D529" s="178"/>
      <c r="E529" s="179" t="s">
        <v>179</v>
      </c>
      <c r="F529" s="180" t="s">
        <v>179</v>
      </c>
      <c r="G529"/>
    </row>
    <row r="530" spans="1:7" hidden="1">
      <c r="A530" s="175" t="s">
        <v>179</v>
      </c>
      <c r="B530" s="176"/>
      <c r="C530" s="177" t="s">
        <v>179</v>
      </c>
      <c r="D530" s="178"/>
      <c r="E530" s="179" t="s">
        <v>179</v>
      </c>
      <c r="F530" s="180" t="s">
        <v>179</v>
      </c>
      <c r="G530"/>
    </row>
    <row r="531" spans="1:7" hidden="1">
      <c r="A531" s="175" t="s">
        <v>179</v>
      </c>
      <c r="B531" s="176"/>
      <c r="C531" s="177" t="s">
        <v>179</v>
      </c>
      <c r="D531" s="178"/>
      <c r="E531" s="179" t="s">
        <v>179</v>
      </c>
      <c r="F531" s="180" t="s">
        <v>179</v>
      </c>
      <c r="G531"/>
    </row>
    <row r="532" spans="1:7" ht="15.95" hidden="1" thickBot="1">
      <c r="A532" s="175" t="s">
        <v>179</v>
      </c>
      <c r="B532" s="181"/>
      <c r="C532" s="177" t="s">
        <v>179</v>
      </c>
      <c r="D532" s="182"/>
      <c r="E532" s="179" t="s">
        <v>179</v>
      </c>
      <c r="F532" s="180" t="s">
        <v>179</v>
      </c>
      <c r="G532"/>
    </row>
    <row r="533" spans="1:7" ht="15.95" hidden="1" thickBot="1">
      <c r="A533" s="169"/>
      <c r="B533" s="183"/>
      <c r="C533" s="183"/>
      <c r="D533" s="183"/>
      <c r="E533" s="184" t="s">
        <v>190</v>
      </c>
      <c r="F533" s="185">
        <v>8.9515999999999991</v>
      </c>
      <c r="G533"/>
    </row>
    <row r="534" spans="1:7" hidden="1">
      <c r="A534" s="186" t="s">
        <v>191</v>
      </c>
      <c r="B534" s="112"/>
      <c r="C534" s="112"/>
      <c r="D534" s="112"/>
      <c r="E534" s="112"/>
      <c r="F534" s="121"/>
      <c r="G534"/>
    </row>
    <row r="535" spans="1:7" hidden="1">
      <c r="A535" s="140" t="s">
        <v>172</v>
      </c>
      <c r="B535" s="141" t="s">
        <v>4</v>
      </c>
      <c r="C535" s="141" t="s">
        <v>5</v>
      </c>
      <c r="D535" s="141" t="s">
        <v>192</v>
      </c>
      <c r="E535" s="141" t="s">
        <v>173</v>
      </c>
      <c r="F535" s="143" t="s">
        <v>176</v>
      </c>
      <c r="G535"/>
    </row>
    <row r="536" spans="1:7" hidden="1">
      <c r="A536" s="144" t="s">
        <v>179</v>
      </c>
      <c r="B536" s="177" t="s">
        <v>179</v>
      </c>
      <c r="C536" s="178" t="s">
        <v>179</v>
      </c>
      <c r="D536" s="187" t="s">
        <v>179</v>
      </c>
      <c r="E536" s="187" t="s">
        <v>179</v>
      </c>
      <c r="F536" s="188" t="s">
        <v>179</v>
      </c>
      <c r="G536"/>
    </row>
    <row r="537" spans="1:7" hidden="1">
      <c r="A537" s="144" t="s">
        <v>179</v>
      </c>
      <c r="B537" s="177" t="s">
        <v>179</v>
      </c>
      <c r="C537" s="178" t="s">
        <v>179</v>
      </c>
      <c r="D537" s="187" t="s">
        <v>179</v>
      </c>
      <c r="E537" s="187" t="s">
        <v>179</v>
      </c>
      <c r="F537" s="188" t="s">
        <v>179</v>
      </c>
      <c r="G537"/>
    </row>
    <row r="538" spans="1:7" hidden="1">
      <c r="A538" s="144" t="s">
        <v>179</v>
      </c>
      <c r="B538" s="177" t="s">
        <v>179</v>
      </c>
      <c r="C538" s="178" t="s">
        <v>179</v>
      </c>
      <c r="D538" s="187" t="s">
        <v>179</v>
      </c>
      <c r="E538" s="187" t="s">
        <v>179</v>
      </c>
      <c r="F538" s="188" t="s">
        <v>179</v>
      </c>
      <c r="G538"/>
    </row>
    <row r="539" spans="1:7" ht="15.95" hidden="1" thickBot="1">
      <c r="A539" s="169"/>
      <c r="B539" s="183"/>
      <c r="C539" s="183"/>
      <c r="D539" s="183"/>
      <c r="E539" s="184" t="s">
        <v>193</v>
      </c>
      <c r="F539" s="189">
        <v>0</v>
      </c>
      <c r="G539"/>
    </row>
    <row r="540" spans="1:7" hidden="1">
      <c r="A540" s="190"/>
      <c r="B540" s="132"/>
      <c r="C540" s="191" t="s">
        <v>194</v>
      </c>
      <c r="D540" s="192"/>
      <c r="E540" s="193"/>
      <c r="F540" s="194">
        <v>11.330769999999999</v>
      </c>
      <c r="G540"/>
    </row>
    <row r="541" spans="1:7" hidden="1">
      <c r="A541" s="190"/>
      <c r="B541" s="132"/>
      <c r="C541" s="195" t="s">
        <v>195</v>
      </c>
      <c r="D541" s="196"/>
      <c r="E541" s="197">
        <v>0.2</v>
      </c>
      <c r="F541" s="148">
        <v>2.2661500000000001</v>
      </c>
      <c r="G541"/>
    </row>
    <row r="542" spans="1:7" hidden="1">
      <c r="A542" s="190"/>
      <c r="B542" s="132"/>
      <c r="C542" s="198" t="s">
        <v>196</v>
      </c>
      <c r="D542" s="199"/>
      <c r="E542" s="197">
        <v>0</v>
      </c>
      <c r="F542" s="148">
        <v>0</v>
      </c>
      <c r="G542"/>
    </row>
    <row r="543" spans="1:7" hidden="1">
      <c r="A543" s="190"/>
      <c r="B543" s="132"/>
      <c r="C543" s="195" t="s">
        <v>197</v>
      </c>
      <c r="D543" s="196"/>
      <c r="E543" s="200"/>
      <c r="F543" s="148">
        <v>13.6</v>
      </c>
      <c r="G543"/>
    </row>
    <row r="544" spans="1:7" ht="15.95" hidden="1" thickBot="1">
      <c r="A544" s="190"/>
      <c r="B544" s="132"/>
      <c r="C544" s="201" t="s">
        <v>198</v>
      </c>
      <c r="D544" s="202"/>
      <c r="E544" s="203"/>
      <c r="F544" s="204">
        <v>13.6</v>
      </c>
      <c r="G544"/>
    </row>
    <row r="545" spans="1:7" hidden="1">
      <c r="A545" s="111" t="s">
        <v>164</v>
      </c>
      <c r="B545" s="112"/>
      <c r="C545" s="112"/>
      <c r="D545" s="112"/>
      <c r="E545" s="113" t="s">
        <v>165</v>
      </c>
      <c r="F545" s="114"/>
      <c r="G545"/>
    </row>
    <row r="546" spans="1:7" ht="15.95" hidden="1" thickBot="1">
      <c r="A546" s="115"/>
      <c r="B546" s="116"/>
      <c r="C546" s="116"/>
      <c r="D546" s="116"/>
      <c r="E546" s="117"/>
      <c r="F546" s="118"/>
      <c r="G546"/>
    </row>
    <row r="547" spans="1:7" hidden="1">
      <c r="A547" s="119"/>
      <c r="B547" s="120" t="s">
        <v>166</v>
      </c>
      <c r="C547" s="112"/>
      <c r="D547" s="112"/>
      <c r="E547" s="112"/>
      <c r="F547" s="121"/>
      <c r="G547"/>
    </row>
    <row r="548" spans="1:7" hidden="1">
      <c r="A548" s="122" t="s">
        <v>167</v>
      </c>
      <c r="B548" s="123"/>
      <c r="C548" s="123"/>
      <c r="D548" s="123"/>
      <c r="E548" s="124"/>
      <c r="F548" s="125"/>
      <c r="G548"/>
    </row>
    <row r="549" spans="1:7">
      <c r="A549" s="215" t="s">
        <v>221</v>
      </c>
      <c r="B549" s="123"/>
      <c r="C549" s="123"/>
      <c r="D549" s="123"/>
      <c r="E549" s="127" t="s">
        <v>168</v>
      </c>
      <c r="F549" s="212">
        <v>402024</v>
      </c>
      <c r="G549" s="213">
        <v>402027</v>
      </c>
    </row>
    <row r="550" spans="1:7" hidden="1">
      <c r="A550" s="128" t="s">
        <v>169</v>
      </c>
      <c r="B550" s="123"/>
      <c r="C550" s="123"/>
      <c r="D550" s="123"/>
      <c r="E550" s="129" t="s">
        <v>170</v>
      </c>
      <c r="F550" s="130" t="s">
        <v>13</v>
      </c>
      <c r="G550"/>
    </row>
    <row r="551" spans="1:7" hidden="1">
      <c r="A551" s="131"/>
      <c r="B551" s="132"/>
      <c r="C551" s="132"/>
      <c r="D551" s="132"/>
      <c r="E551" s="133"/>
      <c r="F551" s="134"/>
      <c r="G551"/>
    </row>
    <row r="552" spans="1:7" ht="15.95" hidden="1" thickBot="1">
      <c r="A552" s="135"/>
      <c r="B552" s="136"/>
      <c r="C552" s="132"/>
      <c r="D552" s="132"/>
      <c r="F552" s="134"/>
      <c r="G552"/>
    </row>
    <row r="553" spans="1:7" hidden="1">
      <c r="A553" s="137" t="s">
        <v>171</v>
      </c>
      <c r="B553" s="138"/>
      <c r="C553" s="138"/>
      <c r="D553" s="138"/>
      <c r="E553" s="138"/>
      <c r="F553" s="139"/>
      <c r="G553"/>
    </row>
    <row r="554" spans="1:7" hidden="1">
      <c r="A554" s="140" t="s">
        <v>172</v>
      </c>
      <c r="B554" s="141" t="s">
        <v>5</v>
      </c>
      <c r="C554" s="141" t="s">
        <v>173</v>
      </c>
      <c r="D554" s="141" t="s">
        <v>174</v>
      </c>
      <c r="E554" s="142" t="s">
        <v>175</v>
      </c>
      <c r="F554" s="143" t="s">
        <v>176</v>
      </c>
      <c r="G554"/>
    </row>
    <row r="555" spans="1:7" hidden="1">
      <c r="A555" s="144" t="s">
        <v>177</v>
      </c>
      <c r="B555" s="145">
        <v>0.05</v>
      </c>
      <c r="C555" s="146">
        <v>3.6440000000000001</v>
      </c>
      <c r="D555" s="146">
        <v>0.1822</v>
      </c>
      <c r="E555" s="147">
        <v>1</v>
      </c>
      <c r="F555" s="148">
        <v>0.1822</v>
      </c>
      <c r="G555"/>
    </row>
    <row r="556" spans="1:7" hidden="1">
      <c r="A556" s="144" t="s">
        <v>178</v>
      </c>
      <c r="B556" s="145">
        <v>2</v>
      </c>
      <c r="C556" s="146">
        <v>0.15</v>
      </c>
      <c r="D556" s="146">
        <v>0.3</v>
      </c>
      <c r="E556" s="147">
        <v>0.8</v>
      </c>
      <c r="F556" s="148">
        <v>0.24</v>
      </c>
      <c r="G556"/>
    </row>
    <row r="557" spans="1:7" hidden="1">
      <c r="A557" s="144" t="s">
        <v>179</v>
      </c>
      <c r="B557" s="145"/>
      <c r="C557" s="146" t="s">
        <v>179</v>
      </c>
      <c r="D557" s="146" t="s">
        <v>179</v>
      </c>
      <c r="E557" s="147" t="s">
        <v>179</v>
      </c>
      <c r="F557" s="148" t="s">
        <v>179</v>
      </c>
      <c r="G557"/>
    </row>
    <row r="558" spans="1:7" hidden="1">
      <c r="A558" s="144" t="s">
        <v>179</v>
      </c>
      <c r="B558" s="149"/>
      <c r="C558" s="146" t="s">
        <v>179</v>
      </c>
      <c r="D558" s="146" t="s">
        <v>179</v>
      </c>
      <c r="E558" s="147" t="s">
        <v>179</v>
      </c>
      <c r="F558" s="148" t="s">
        <v>179</v>
      </c>
      <c r="G558"/>
    </row>
    <row r="559" spans="1:7" hidden="1">
      <c r="A559" s="144" t="s">
        <v>179</v>
      </c>
      <c r="B559" s="149"/>
      <c r="C559" s="146" t="s">
        <v>179</v>
      </c>
      <c r="D559" s="146" t="s">
        <v>179</v>
      </c>
      <c r="E559" s="147" t="s">
        <v>179</v>
      </c>
      <c r="F559" s="148" t="s">
        <v>179</v>
      </c>
      <c r="G559"/>
    </row>
    <row r="560" spans="1:7" hidden="1">
      <c r="A560" s="144" t="s">
        <v>179</v>
      </c>
      <c r="B560" s="149"/>
      <c r="C560" s="146" t="s">
        <v>179</v>
      </c>
      <c r="D560" s="146" t="s">
        <v>179</v>
      </c>
      <c r="E560" s="147" t="s">
        <v>179</v>
      </c>
      <c r="F560" s="148" t="s">
        <v>179</v>
      </c>
      <c r="G560"/>
    </row>
    <row r="561" spans="1:7" hidden="1">
      <c r="A561" s="144" t="s">
        <v>179</v>
      </c>
      <c r="B561" s="149"/>
      <c r="C561" s="146" t="s">
        <v>179</v>
      </c>
      <c r="D561" s="146" t="s">
        <v>179</v>
      </c>
      <c r="E561" s="147" t="s">
        <v>179</v>
      </c>
      <c r="F561" s="148" t="s">
        <v>179</v>
      </c>
      <c r="G561"/>
    </row>
    <row r="562" spans="1:7" hidden="1">
      <c r="A562" s="144" t="s">
        <v>179</v>
      </c>
      <c r="B562" s="149"/>
      <c r="C562" s="146" t="s">
        <v>179</v>
      </c>
      <c r="D562" s="146" t="s">
        <v>179</v>
      </c>
      <c r="E562" s="147" t="s">
        <v>179</v>
      </c>
      <c r="F562" s="148" t="s">
        <v>179</v>
      </c>
      <c r="G562"/>
    </row>
    <row r="563" spans="1:7" hidden="1">
      <c r="A563" s="144" t="s">
        <v>179</v>
      </c>
      <c r="B563" s="149"/>
      <c r="C563" s="146" t="s">
        <v>179</v>
      </c>
      <c r="D563" s="146" t="s">
        <v>179</v>
      </c>
      <c r="E563" s="147" t="s">
        <v>179</v>
      </c>
      <c r="F563" s="148" t="s">
        <v>179</v>
      </c>
      <c r="G563"/>
    </row>
    <row r="564" spans="1:7" ht="15.95" hidden="1" thickBot="1">
      <c r="A564" s="144" t="s">
        <v>179</v>
      </c>
      <c r="B564" s="152"/>
      <c r="C564" s="146" t="s">
        <v>179</v>
      </c>
      <c r="D564" s="146" t="s">
        <v>179</v>
      </c>
      <c r="E564" s="147" t="s">
        <v>179</v>
      </c>
      <c r="F564" s="148" t="s">
        <v>179</v>
      </c>
      <c r="G564"/>
    </row>
    <row r="565" spans="1:7" ht="15.95" hidden="1" thickBot="1">
      <c r="A565" s="156"/>
      <c r="B565" s="205"/>
      <c r="C565" s="158"/>
      <c r="D565" s="158"/>
      <c r="E565" s="159" t="s">
        <v>180</v>
      </c>
      <c r="F565" s="160">
        <v>0.42220000000000002</v>
      </c>
      <c r="G565"/>
    </row>
    <row r="566" spans="1:7" hidden="1">
      <c r="A566" s="161" t="s">
        <v>181</v>
      </c>
      <c r="B566" s="206"/>
      <c r="C566" s="163"/>
      <c r="D566" s="163"/>
      <c r="E566" s="163"/>
      <c r="F566" s="164"/>
      <c r="G566"/>
    </row>
    <row r="567" spans="1:7" hidden="1">
      <c r="A567" s="165" t="s">
        <v>172</v>
      </c>
      <c r="B567" s="207" t="s">
        <v>5</v>
      </c>
      <c r="C567" s="141" t="s">
        <v>182</v>
      </c>
      <c r="D567" s="141" t="s">
        <v>174</v>
      </c>
      <c r="E567" s="141" t="s">
        <v>175</v>
      </c>
      <c r="F567" s="143" t="s">
        <v>176</v>
      </c>
      <c r="G567"/>
    </row>
    <row r="568" spans="1:7" hidden="1">
      <c r="A568" s="167" t="s">
        <v>183</v>
      </c>
      <c r="B568" s="145">
        <v>1</v>
      </c>
      <c r="C568" s="146">
        <v>4.0999999999999996</v>
      </c>
      <c r="D568" s="146">
        <v>4.0999999999999996</v>
      </c>
      <c r="E568" s="146">
        <v>0.8</v>
      </c>
      <c r="F568" s="148">
        <v>3.28</v>
      </c>
      <c r="G568"/>
    </row>
    <row r="569" spans="1:7" hidden="1">
      <c r="A569" s="167" t="s">
        <v>185</v>
      </c>
      <c r="B569" s="145">
        <v>0.1</v>
      </c>
      <c r="C569" s="146">
        <v>4.55</v>
      </c>
      <c r="D569" s="146">
        <v>0.45500000000000002</v>
      </c>
      <c r="E569" s="146">
        <v>0.8</v>
      </c>
      <c r="F569" s="148">
        <v>0.36399999999999999</v>
      </c>
      <c r="G569"/>
    </row>
    <row r="570" spans="1:7" hidden="1">
      <c r="A570" s="167" t="s">
        <v>179</v>
      </c>
      <c r="B570" s="145"/>
      <c r="C570" s="146" t="s">
        <v>179</v>
      </c>
      <c r="D570" s="146" t="s">
        <v>179</v>
      </c>
      <c r="E570" s="146" t="s">
        <v>179</v>
      </c>
      <c r="F570" s="148" t="s">
        <v>179</v>
      </c>
      <c r="G570"/>
    </row>
    <row r="571" spans="1:7" hidden="1">
      <c r="A571" s="167" t="s">
        <v>179</v>
      </c>
      <c r="B571" s="145"/>
      <c r="C571" s="146" t="s">
        <v>179</v>
      </c>
      <c r="D571" s="146" t="s">
        <v>179</v>
      </c>
      <c r="E571" s="146" t="s">
        <v>179</v>
      </c>
      <c r="F571" s="148" t="s">
        <v>179</v>
      </c>
      <c r="G571"/>
    </row>
    <row r="572" spans="1:7" hidden="1">
      <c r="A572" s="167" t="s">
        <v>179</v>
      </c>
      <c r="B572" s="145"/>
      <c r="C572" s="146" t="s">
        <v>179</v>
      </c>
      <c r="D572" s="146" t="s">
        <v>179</v>
      </c>
      <c r="E572" s="146" t="s">
        <v>179</v>
      </c>
      <c r="F572" s="148" t="s">
        <v>179</v>
      </c>
      <c r="G572"/>
    </row>
    <row r="573" spans="1:7" hidden="1">
      <c r="A573" s="167" t="s">
        <v>179</v>
      </c>
      <c r="B573" s="145"/>
      <c r="C573" s="146" t="s">
        <v>179</v>
      </c>
      <c r="D573" s="146" t="s">
        <v>179</v>
      </c>
      <c r="E573" s="146" t="s">
        <v>179</v>
      </c>
      <c r="F573" s="148" t="s">
        <v>179</v>
      </c>
      <c r="G573"/>
    </row>
    <row r="574" spans="1:7" hidden="1">
      <c r="A574" s="167" t="s">
        <v>179</v>
      </c>
      <c r="B574" s="145"/>
      <c r="C574" s="146" t="s">
        <v>179</v>
      </c>
      <c r="D574" s="146" t="s">
        <v>179</v>
      </c>
      <c r="E574" s="146" t="s">
        <v>179</v>
      </c>
      <c r="F574" s="148" t="s">
        <v>179</v>
      </c>
      <c r="G574"/>
    </row>
    <row r="575" spans="1:7" hidden="1">
      <c r="A575" s="167" t="s">
        <v>179</v>
      </c>
      <c r="B575" s="145"/>
      <c r="C575" s="146" t="s">
        <v>179</v>
      </c>
      <c r="D575" s="146" t="s">
        <v>179</v>
      </c>
      <c r="E575" s="146" t="s">
        <v>179</v>
      </c>
      <c r="F575" s="148" t="s">
        <v>179</v>
      </c>
      <c r="G575"/>
    </row>
    <row r="576" spans="1:7" hidden="1">
      <c r="A576" s="167" t="s">
        <v>179</v>
      </c>
      <c r="B576" s="145"/>
      <c r="C576" s="146" t="s">
        <v>179</v>
      </c>
      <c r="D576" s="146" t="s">
        <v>179</v>
      </c>
      <c r="E576" s="146" t="s">
        <v>179</v>
      </c>
      <c r="F576" s="148" t="s">
        <v>179</v>
      </c>
      <c r="G576"/>
    </row>
    <row r="577" spans="1:7" ht="15.95" hidden="1" thickBot="1">
      <c r="A577" s="167" t="s">
        <v>179</v>
      </c>
      <c r="B577" s="168"/>
      <c r="C577" s="146" t="s">
        <v>179</v>
      </c>
      <c r="D577" s="146" t="s">
        <v>179</v>
      </c>
      <c r="E577" s="146" t="s">
        <v>179</v>
      </c>
      <c r="F577" s="148" t="s">
        <v>179</v>
      </c>
      <c r="G577"/>
    </row>
    <row r="578" spans="1:7" ht="15.95" hidden="1" thickBot="1">
      <c r="A578" s="169"/>
      <c r="B578" s="170"/>
      <c r="C578" s="170"/>
      <c r="D578" s="170"/>
      <c r="E578" s="171" t="s">
        <v>186</v>
      </c>
      <c r="F578" s="172">
        <v>3.6440000000000001</v>
      </c>
      <c r="G578"/>
    </row>
    <row r="579" spans="1:7" hidden="1">
      <c r="A579" s="137" t="s">
        <v>187</v>
      </c>
      <c r="B579" s="138"/>
      <c r="C579" s="138"/>
      <c r="D579" s="138"/>
      <c r="E579" s="138"/>
      <c r="F579" s="139"/>
      <c r="G579"/>
    </row>
    <row r="580" spans="1:7" hidden="1">
      <c r="A580" s="173" t="s">
        <v>172</v>
      </c>
      <c r="B580" s="174" t="s">
        <v>188</v>
      </c>
      <c r="C580" s="141" t="s">
        <v>4</v>
      </c>
      <c r="D580" s="141" t="s">
        <v>5</v>
      </c>
      <c r="E580" s="141" t="s">
        <v>189</v>
      </c>
      <c r="F580" s="143" t="s">
        <v>176</v>
      </c>
      <c r="G580"/>
    </row>
    <row r="581" spans="1:7" hidden="1">
      <c r="A581" s="175" t="s">
        <v>54</v>
      </c>
      <c r="B581" s="176" t="s">
        <v>188</v>
      </c>
      <c r="C581" s="177" t="s">
        <v>13</v>
      </c>
      <c r="D581" s="178">
        <v>1</v>
      </c>
      <c r="E581" s="179">
        <v>60.198320000000002</v>
      </c>
      <c r="F581" s="180">
        <v>60.198320000000002</v>
      </c>
      <c r="G581"/>
    </row>
    <row r="582" spans="1:7" hidden="1">
      <c r="A582" s="175" t="s">
        <v>222</v>
      </c>
      <c r="B582" s="176" t="s">
        <v>188</v>
      </c>
      <c r="C582" s="177" t="s">
        <v>20</v>
      </c>
      <c r="D582" s="178">
        <v>4</v>
      </c>
      <c r="E582" s="179">
        <v>0.88580000000000003</v>
      </c>
      <c r="F582" s="180">
        <v>3.5432000000000001</v>
      </c>
      <c r="G582"/>
    </row>
    <row r="583" spans="1:7" hidden="1">
      <c r="A583" s="175" t="s">
        <v>223</v>
      </c>
      <c r="B583" s="176" t="s">
        <v>188</v>
      </c>
      <c r="C583" s="177" t="s">
        <v>13</v>
      </c>
      <c r="D583" s="178">
        <v>1</v>
      </c>
      <c r="E583" s="179">
        <v>10.3</v>
      </c>
      <c r="F583" s="180">
        <v>10.3</v>
      </c>
      <c r="G583"/>
    </row>
    <row r="584" spans="1:7" hidden="1">
      <c r="A584" s="175" t="s">
        <v>179</v>
      </c>
      <c r="B584" s="176" t="s">
        <v>188</v>
      </c>
      <c r="C584" s="177" t="s">
        <v>179</v>
      </c>
      <c r="D584" s="178"/>
      <c r="E584" s="179" t="s">
        <v>179</v>
      </c>
      <c r="F584" s="180" t="s">
        <v>179</v>
      </c>
      <c r="G584"/>
    </row>
    <row r="585" spans="1:7" hidden="1">
      <c r="A585" s="175" t="s">
        <v>179</v>
      </c>
      <c r="B585" s="176" t="s">
        <v>188</v>
      </c>
      <c r="C585" s="177" t="s">
        <v>179</v>
      </c>
      <c r="D585" s="178"/>
      <c r="E585" s="179" t="s">
        <v>179</v>
      </c>
      <c r="F585" s="180" t="s">
        <v>179</v>
      </c>
      <c r="G585"/>
    </row>
    <row r="586" spans="1:7" hidden="1">
      <c r="A586" s="175" t="s">
        <v>179</v>
      </c>
      <c r="B586" s="176" t="s">
        <v>188</v>
      </c>
      <c r="C586" s="177" t="s">
        <v>179</v>
      </c>
      <c r="D586" s="178"/>
      <c r="E586" s="179" t="s">
        <v>179</v>
      </c>
      <c r="F586" s="180" t="s">
        <v>179</v>
      </c>
      <c r="G586"/>
    </row>
    <row r="587" spans="1:7" hidden="1">
      <c r="A587" s="175" t="s">
        <v>179</v>
      </c>
      <c r="B587" s="176" t="s">
        <v>188</v>
      </c>
      <c r="C587" s="177" t="s">
        <v>179</v>
      </c>
      <c r="D587" s="178"/>
      <c r="E587" s="179" t="s">
        <v>179</v>
      </c>
      <c r="F587" s="180" t="s">
        <v>179</v>
      </c>
      <c r="G587"/>
    </row>
    <row r="588" spans="1:7" hidden="1">
      <c r="A588" s="175" t="s">
        <v>179</v>
      </c>
      <c r="B588" s="176" t="s">
        <v>188</v>
      </c>
      <c r="C588" s="177" t="s">
        <v>179</v>
      </c>
      <c r="D588" s="178"/>
      <c r="E588" s="179" t="s">
        <v>179</v>
      </c>
      <c r="F588" s="180" t="s">
        <v>179</v>
      </c>
      <c r="G588"/>
    </row>
    <row r="589" spans="1:7" hidden="1">
      <c r="A589" s="175" t="s">
        <v>179</v>
      </c>
      <c r="B589" s="176" t="s">
        <v>188</v>
      </c>
      <c r="C589" s="177" t="s">
        <v>179</v>
      </c>
      <c r="D589" s="178"/>
      <c r="E589" s="179" t="s">
        <v>179</v>
      </c>
      <c r="F589" s="180" t="s">
        <v>179</v>
      </c>
      <c r="G589"/>
    </row>
    <row r="590" spans="1:7" hidden="1">
      <c r="A590" s="175" t="s">
        <v>179</v>
      </c>
      <c r="B590" s="176" t="s">
        <v>188</v>
      </c>
      <c r="C590" s="177" t="s">
        <v>179</v>
      </c>
      <c r="D590" s="178"/>
      <c r="E590" s="179" t="s">
        <v>179</v>
      </c>
      <c r="F590" s="180" t="s">
        <v>179</v>
      </c>
      <c r="G590"/>
    </row>
    <row r="591" spans="1:7" hidden="1">
      <c r="A591" s="175" t="s">
        <v>179</v>
      </c>
      <c r="B591" s="176" t="s">
        <v>188</v>
      </c>
      <c r="C591" s="177" t="s">
        <v>179</v>
      </c>
      <c r="D591" s="178"/>
      <c r="E591" s="179" t="s">
        <v>179</v>
      </c>
      <c r="F591" s="180" t="s">
        <v>179</v>
      </c>
      <c r="G591"/>
    </row>
    <row r="592" spans="1:7" hidden="1">
      <c r="A592" s="175" t="s">
        <v>179</v>
      </c>
      <c r="B592" s="176"/>
      <c r="C592" s="177" t="s">
        <v>179</v>
      </c>
      <c r="D592" s="178"/>
      <c r="E592" s="179" t="s">
        <v>179</v>
      </c>
      <c r="F592" s="180" t="s">
        <v>179</v>
      </c>
      <c r="G592"/>
    </row>
    <row r="593" spans="1:7" hidden="1">
      <c r="A593" s="175" t="s">
        <v>179</v>
      </c>
      <c r="B593" s="176"/>
      <c r="C593" s="177" t="s">
        <v>179</v>
      </c>
      <c r="D593" s="178"/>
      <c r="E593" s="179" t="s">
        <v>179</v>
      </c>
      <c r="F593" s="180" t="s">
        <v>179</v>
      </c>
      <c r="G593"/>
    </row>
    <row r="594" spans="1:7" hidden="1">
      <c r="A594" s="175" t="s">
        <v>179</v>
      </c>
      <c r="B594" s="176"/>
      <c r="C594" s="177" t="s">
        <v>179</v>
      </c>
      <c r="D594" s="178"/>
      <c r="E594" s="179" t="s">
        <v>179</v>
      </c>
      <c r="F594" s="180" t="s">
        <v>179</v>
      </c>
      <c r="G594"/>
    </row>
    <row r="595" spans="1:7" hidden="1">
      <c r="A595" s="175" t="s">
        <v>179</v>
      </c>
      <c r="B595" s="176"/>
      <c r="C595" s="177" t="s">
        <v>179</v>
      </c>
      <c r="D595" s="178"/>
      <c r="E595" s="179" t="s">
        <v>179</v>
      </c>
      <c r="F595" s="180" t="s">
        <v>179</v>
      </c>
      <c r="G595"/>
    </row>
    <row r="596" spans="1:7" hidden="1">
      <c r="A596" s="175" t="s">
        <v>179</v>
      </c>
      <c r="B596" s="176"/>
      <c r="C596" s="177" t="s">
        <v>179</v>
      </c>
      <c r="D596" s="178"/>
      <c r="E596" s="179" t="s">
        <v>179</v>
      </c>
      <c r="F596" s="180" t="s">
        <v>179</v>
      </c>
      <c r="G596"/>
    </row>
    <row r="597" spans="1:7" hidden="1">
      <c r="A597" s="175" t="s">
        <v>179</v>
      </c>
      <c r="B597" s="176"/>
      <c r="C597" s="177" t="s">
        <v>179</v>
      </c>
      <c r="D597" s="178"/>
      <c r="E597" s="179" t="s">
        <v>179</v>
      </c>
      <c r="F597" s="180" t="s">
        <v>179</v>
      </c>
      <c r="G597"/>
    </row>
    <row r="598" spans="1:7" hidden="1">
      <c r="A598" s="175" t="s">
        <v>179</v>
      </c>
      <c r="B598" s="176"/>
      <c r="C598" s="177" t="s">
        <v>179</v>
      </c>
      <c r="D598" s="178"/>
      <c r="E598" s="179" t="s">
        <v>179</v>
      </c>
      <c r="F598" s="180" t="s">
        <v>179</v>
      </c>
      <c r="G598"/>
    </row>
    <row r="599" spans="1:7" hidden="1">
      <c r="A599" s="175" t="s">
        <v>179</v>
      </c>
      <c r="B599" s="176"/>
      <c r="C599" s="177" t="s">
        <v>179</v>
      </c>
      <c r="D599" s="178"/>
      <c r="E599" s="179" t="s">
        <v>179</v>
      </c>
      <c r="F599" s="180" t="s">
        <v>179</v>
      </c>
      <c r="G599"/>
    </row>
    <row r="600" spans="1:7" ht="15.95" hidden="1" thickBot="1">
      <c r="A600" s="175" t="s">
        <v>179</v>
      </c>
      <c r="B600" s="181"/>
      <c r="C600" s="177" t="s">
        <v>179</v>
      </c>
      <c r="D600" s="182"/>
      <c r="E600" s="179" t="s">
        <v>179</v>
      </c>
      <c r="F600" s="180" t="s">
        <v>179</v>
      </c>
      <c r="G600"/>
    </row>
    <row r="601" spans="1:7" ht="15.95" hidden="1" thickBot="1">
      <c r="A601" s="169"/>
      <c r="B601" s="183"/>
      <c r="C601" s="183"/>
      <c r="D601" s="183"/>
      <c r="E601" s="184" t="s">
        <v>190</v>
      </c>
      <c r="F601" s="185">
        <v>74.041520000000006</v>
      </c>
      <c r="G601"/>
    </row>
    <row r="602" spans="1:7" hidden="1">
      <c r="A602" s="186" t="s">
        <v>191</v>
      </c>
      <c r="B602" s="112"/>
      <c r="C602" s="112"/>
      <c r="D602" s="112"/>
      <c r="E602" s="112"/>
      <c r="F602" s="121"/>
      <c r="G602"/>
    </row>
    <row r="603" spans="1:7" hidden="1">
      <c r="A603" s="140" t="s">
        <v>172</v>
      </c>
      <c r="B603" s="141" t="s">
        <v>4</v>
      </c>
      <c r="C603" s="141" t="s">
        <v>5</v>
      </c>
      <c r="D603" s="141" t="s">
        <v>192</v>
      </c>
      <c r="E603" s="141" t="s">
        <v>173</v>
      </c>
      <c r="F603" s="143" t="s">
        <v>176</v>
      </c>
      <c r="G603"/>
    </row>
    <row r="604" spans="1:7" hidden="1">
      <c r="A604" s="144" t="s">
        <v>179</v>
      </c>
      <c r="B604" s="177" t="s">
        <v>179</v>
      </c>
      <c r="C604" s="178" t="s">
        <v>179</v>
      </c>
      <c r="D604" s="187" t="s">
        <v>179</v>
      </c>
      <c r="E604" s="187" t="s">
        <v>179</v>
      </c>
      <c r="F604" s="188" t="s">
        <v>179</v>
      </c>
      <c r="G604"/>
    </row>
    <row r="605" spans="1:7" hidden="1">
      <c r="A605" s="144" t="s">
        <v>179</v>
      </c>
      <c r="B605" s="177" t="s">
        <v>179</v>
      </c>
      <c r="C605" s="178" t="s">
        <v>179</v>
      </c>
      <c r="D605" s="187" t="s">
        <v>179</v>
      </c>
      <c r="E605" s="187" t="s">
        <v>179</v>
      </c>
      <c r="F605" s="188" t="s">
        <v>179</v>
      </c>
      <c r="G605"/>
    </row>
    <row r="606" spans="1:7" hidden="1">
      <c r="A606" s="144" t="s">
        <v>179</v>
      </c>
      <c r="B606" s="177" t="s">
        <v>179</v>
      </c>
      <c r="C606" s="178" t="s">
        <v>179</v>
      </c>
      <c r="D606" s="187" t="s">
        <v>179</v>
      </c>
      <c r="E606" s="187" t="s">
        <v>179</v>
      </c>
      <c r="F606" s="188" t="s">
        <v>179</v>
      </c>
      <c r="G606"/>
    </row>
    <row r="607" spans="1:7" ht="15.95" hidden="1" thickBot="1">
      <c r="A607" s="169"/>
      <c r="B607" s="183"/>
      <c r="C607" s="183"/>
      <c r="D607" s="183"/>
      <c r="E607" s="184" t="s">
        <v>193</v>
      </c>
      <c r="F607" s="189">
        <v>0</v>
      </c>
      <c r="G607"/>
    </row>
    <row r="608" spans="1:7" hidden="1">
      <c r="A608" s="190"/>
      <c r="B608" s="132"/>
      <c r="C608" s="191" t="s">
        <v>194</v>
      </c>
      <c r="D608" s="192"/>
      <c r="E608" s="193"/>
      <c r="F608" s="194">
        <v>78.10772</v>
      </c>
      <c r="G608"/>
    </row>
    <row r="609" spans="1:7" hidden="1">
      <c r="A609" s="190"/>
      <c r="B609" s="132"/>
      <c r="C609" s="195" t="s">
        <v>195</v>
      </c>
      <c r="D609" s="196"/>
      <c r="E609" s="197">
        <v>0.2</v>
      </c>
      <c r="F609" s="148">
        <v>15.62154</v>
      </c>
      <c r="G609"/>
    </row>
    <row r="610" spans="1:7" hidden="1">
      <c r="A610" s="190"/>
      <c r="B610" s="132"/>
      <c r="C610" s="198" t="s">
        <v>196</v>
      </c>
      <c r="D610" s="199"/>
      <c r="E610" s="197">
        <v>0</v>
      </c>
      <c r="F610" s="148">
        <v>0</v>
      </c>
      <c r="G610"/>
    </row>
    <row r="611" spans="1:7" hidden="1">
      <c r="A611" s="190"/>
      <c r="B611" s="132"/>
      <c r="C611" s="195" t="s">
        <v>197</v>
      </c>
      <c r="D611" s="196"/>
      <c r="E611" s="200"/>
      <c r="F611" s="148">
        <v>93.73</v>
      </c>
      <c r="G611"/>
    </row>
    <row r="612" spans="1:7" ht="15.95" hidden="1" thickBot="1">
      <c r="A612" s="190"/>
      <c r="B612" s="132"/>
      <c r="C612" s="201" t="s">
        <v>198</v>
      </c>
      <c r="D612" s="202"/>
      <c r="E612" s="203"/>
      <c r="F612" s="204">
        <v>93.73</v>
      </c>
      <c r="G612"/>
    </row>
    <row r="613" spans="1:7" hidden="1">
      <c r="A613" s="111" t="s">
        <v>164</v>
      </c>
      <c r="B613" s="112"/>
      <c r="C613" s="112"/>
      <c r="D613" s="112"/>
      <c r="E613" s="113" t="s">
        <v>165</v>
      </c>
      <c r="F613" s="114"/>
      <c r="G613"/>
    </row>
    <row r="614" spans="1:7" ht="15.95" hidden="1" thickBot="1">
      <c r="A614" s="115"/>
      <c r="B614" s="116"/>
      <c r="C614" s="116"/>
      <c r="D614" s="116"/>
      <c r="E614" s="117"/>
      <c r="F614" s="118"/>
      <c r="G614"/>
    </row>
    <row r="615" spans="1:7" hidden="1">
      <c r="A615" s="119"/>
      <c r="B615" s="120" t="s">
        <v>166</v>
      </c>
      <c r="C615" s="112"/>
      <c r="D615" s="112"/>
      <c r="E615" s="112"/>
      <c r="F615" s="121"/>
      <c r="G615"/>
    </row>
    <row r="616" spans="1:7" hidden="1">
      <c r="A616" s="122" t="s">
        <v>167</v>
      </c>
      <c r="B616" s="123"/>
      <c r="C616" s="123"/>
      <c r="D616" s="123"/>
      <c r="E616" s="124"/>
      <c r="F616" s="125"/>
      <c r="G616"/>
    </row>
    <row r="617" spans="1:7">
      <c r="A617" s="215" t="s">
        <v>56</v>
      </c>
      <c r="B617" s="123"/>
      <c r="C617" s="123"/>
      <c r="D617" s="123"/>
      <c r="E617" s="127" t="s">
        <v>168</v>
      </c>
      <c r="F617" s="212">
        <v>401356</v>
      </c>
      <c r="G617" s="213"/>
    </row>
    <row r="618" spans="1:7" hidden="1">
      <c r="A618" s="128" t="s">
        <v>169</v>
      </c>
      <c r="B618" s="123"/>
      <c r="C618" s="123"/>
      <c r="D618" s="123"/>
      <c r="E618" s="129" t="s">
        <v>170</v>
      </c>
      <c r="F618" s="130" t="s">
        <v>57</v>
      </c>
      <c r="G618"/>
    </row>
    <row r="619" spans="1:7" hidden="1">
      <c r="A619" s="131"/>
      <c r="B619" s="132"/>
      <c r="C619" s="132"/>
      <c r="D619" s="132"/>
      <c r="E619" s="133"/>
      <c r="F619" s="134"/>
      <c r="G619"/>
    </row>
    <row r="620" spans="1:7" ht="15.95" hidden="1" thickBot="1">
      <c r="A620" s="135"/>
      <c r="B620" s="136"/>
      <c r="C620" s="132"/>
      <c r="D620" s="132"/>
      <c r="F620" s="134"/>
      <c r="G620"/>
    </row>
    <row r="621" spans="1:7" hidden="1">
      <c r="A621" s="137" t="s">
        <v>171</v>
      </c>
      <c r="B621" s="138"/>
      <c r="C621" s="138"/>
      <c r="D621" s="138"/>
      <c r="E621" s="138"/>
      <c r="F621" s="139"/>
      <c r="G621"/>
    </row>
    <row r="622" spans="1:7" hidden="1">
      <c r="A622" s="140" t="s">
        <v>172</v>
      </c>
      <c r="B622" s="141" t="s">
        <v>5</v>
      </c>
      <c r="C622" s="141" t="s">
        <v>173</v>
      </c>
      <c r="D622" s="141" t="s">
        <v>174</v>
      </c>
      <c r="E622" s="142" t="s">
        <v>175</v>
      </c>
      <c r="F622" s="143" t="s">
        <v>176</v>
      </c>
      <c r="G622"/>
    </row>
    <row r="623" spans="1:7" hidden="1">
      <c r="A623" s="144" t="s">
        <v>177</v>
      </c>
      <c r="B623" s="145">
        <v>0.05</v>
      </c>
      <c r="C623" s="146">
        <v>0.73238000000000003</v>
      </c>
      <c r="D623" s="146">
        <v>3.662E-2</v>
      </c>
      <c r="E623" s="147">
        <v>1</v>
      </c>
      <c r="F623" s="148">
        <v>3.662E-2</v>
      </c>
      <c r="G623"/>
    </row>
    <row r="624" spans="1:7" hidden="1">
      <c r="A624" s="144" t="s">
        <v>201</v>
      </c>
      <c r="B624" s="145">
        <v>1</v>
      </c>
      <c r="C624" s="146">
        <v>2</v>
      </c>
      <c r="D624" s="146">
        <v>2</v>
      </c>
      <c r="E624" s="147">
        <v>8.5110000000000005E-2</v>
      </c>
      <c r="F624" s="148">
        <v>0.17022000000000001</v>
      </c>
      <c r="G624"/>
    </row>
    <row r="625" spans="1:7" hidden="1">
      <c r="A625" s="144" t="s">
        <v>179</v>
      </c>
      <c r="B625" s="149"/>
      <c r="C625" s="146" t="s">
        <v>179</v>
      </c>
      <c r="D625" s="146" t="s">
        <v>179</v>
      </c>
      <c r="E625" s="147" t="s">
        <v>179</v>
      </c>
      <c r="F625" s="148" t="s">
        <v>179</v>
      </c>
      <c r="G625"/>
    </row>
    <row r="626" spans="1:7" hidden="1">
      <c r="A626" s="144" t="s">
        <v>179</v>
      </c>
      <c r="B626" s="149"/>
      <c r="C626" s="146" t="s">
        <v>179</v>
      </c>
      <c r="D626" s="146" t="s">
        <v>179</v>
      </c>
      <c r="E626" s="147" t="s">
        <v>179</v>
      </c>
      <c r="F626" s="148" t="s">
        <v>179</v>
      </c>
      <c r="G626"/>
    </row>
    <row r="627" spans="1:7" hidden="1">
      <c r="A627" s="144" t="s">
        <v>179</v>
      </c>
      <c r="B627" s="149"/>
      <c r="C627" s="146" t="s">
        <v>179</v>
      </c>
      <c r="D627" s="146" t="s">
        <v>179</v>
      </c>
      <c r="E627" s="147" t="s">
        <v>179</v>
      </c>
      <c r="F627" s="148" t="s">
        <v>179</v>
      </c>
      <c r="G627"/>
    </row>
    <row r="628" spans="1:7" hidden="1">
      <c r="A628" s="144" t="s">
        <v>179</v>
      </c>
      <c r="B628" s="150"/>
      <c r="C628" s="146" t="s">
        <v>179</v>
      </c>
      <c r="D628" s="146" t="s">
        <v>179</v>
      </c>
      <c r="E628" s="147" t="s">
        <v>179</v>
      </c>
      <c r="F628" s="148" t="s">
        <v>179</v>
      </c>
      <c r="G628"/>
    </row>
    <row r="629" spans="1:7" hidden="1">
      <c r="A629" s="144" t="s">
        <v>179</v>
      </c>
      <c r="B629" s="149"/>
      <c r="C629" s="146" t="s">
        <v>179</v>
      </c>
      <c r="D629" s="146" t="s">
        <v>179</v>
      </c>
      <c r="E629" s="147" t="s">
        <v>179</v>
      </c>
      <c r="F629" s="148" t="s">
        <v>179</v>
      </c>
      <c r="G629"/>
    </row>
    <row r="630" spans="1:7" hidden="1">
      <c r="A630" s="144" t="s">
        <v>179</v>
      </c>
      <c r="B630" s="149"/>
      <c r="C630" s="146" t="s">
        <v>179</v>
      </c>
      <c r="D630" s="146" t="s">
        <v>179</v>
      </c>
      <c r="E630" s="147" t="s">
        <v>179</v>
      </c>
      <c r="F630" s="148" t="s">
        <v>179</v>
      </c>
      <c r="G630"/>
    </row>
    <row r="631" spans="1:7" hidden="1">
      <c r="A631" s="144" t="s">
        <v>179</v>
      </c>
      <c r="B631" s="149"/>
      <c r="C631" s="146" t="s">
        <v>179</v>
      </c>
      <c r="D631" s="146" t="s">
        <v>179</v>
      </c>
      <c r="E631" s="147" t="s">
        <v>179</v>
      </c>
      <c r="F631" s="148" t="s">
        <v>179</v>
      </c>
      <c r="G631"/>
    </row>
    <row r="632" spans="1:7" ht="15.95" hidden="1" thickBot="1">
      <c r="A632" s="144" t="s">
        <v>179</v>
      </c>
      <c r="B632" s="152"/>
      <c r="C632" s="146" t="s">
        <v>179</v>
      </c>
      <c r="D632" s="146" t="s">
        <v>179</v>
      </c>
      <c r="E632" s="147" t="s">
        <v>179</v>
      </c>
      <c r="F632" s="148" t="s">
        <v>179</v>
      </c>
      <c r="G632"/>
    </row>
    <row r="633" spans="1:7" ht="15.95" hidden="1" thickBot="1">
      <c r="A633" s="156"/>
      <c r="B633" s="157"/>
      <c r="C633" s="158"/>
      <c r="D633" s="158"/>
      <c r="E633" s="159" t="s">
        <v>180</v>
      </c>
      <c r="F633" s="160">
        <v>0.20684</v>
      </c>
      <c r="G633"/>
    </row>
    <row r="634" spans="1:7" hidden="1">
      <c r="A634" s="161" t="s">
        <v>181</v>
      </c>
      <c r="B634" s="162"/>
      <c r="C634" s="163"/>
      <c r="D634" s="163"/>
      <c r="E634" s="163"/>
      <c r="F634" s="164"/>
      <c r="G634"/>
    </row>
    <row r="635" spans="1:7" hidden="1">
      <c r="A635" s="165" t="s">
        <v>172</v>
      </c>
      <c r="B635" s="166" t="s">
        <v>5</v>
      </c>
      <c r="C635" s="141" t="s">
        <v>182</v>
      </c>
      <c r="D635" s="141" t="s">
        <v>174</v>
      </c>
      <c r="E635" s="141" t="s">
        <v>175</v>
      </c>
      <c r="F635" s="143" t="s">
        <v>176</v>
      </c>
      <c r="G635"/>
    </row>
    <row r="636" spans="1:7" hidden="1">
      <c r="A636" s="167" t="s">
        <v>183</v>
      </c>
      <c r="B636" s="145">
        <v>1</v>
      </c>
      <c r="C636" s="146">
        <v>4.0999999999999996</v>
      </c>
      <c r="D636" s="146">
        <v>4.0999999999999996</v>
      </c>
      <c r="E636" s="146">
        <v>8.5110000000000005E-2</v>
      </c>
      <c r="F636" s="148">
        <v>0.34894999999999998</v>
      </c>
      <c r="G636"/>
    </row>
    <row r="637" spans="1:7" hidden="1">
      <c r="A637" s="167" t="s">
        <v>184</v>
      </c>
      <c r="B637" s="145">
        <v>1</v>
      </c>
      <c r="C637" s="146">
        <v>4.05</v>
      </c>
      <c r="D637" s="146">
        <v>4.05</v>
      </c>
      <c r="E637" s="146">
        <v>8.5110000000000005E-2</v>
      </c>
      <c r="F637" s="148">
        <v>0.34470000000000001</v>
      </c>
      <c r="G637"/>
    </row>
    <row r="638" spans="1:7" hidden="1">
      <c r="A638" s="167" t="s">
        <v>185</v>
      </c>
      <c r="B638" s="145">
        <v>0.1</v>
      </c>
      <c r="C638" s="146">
        <v>4.55</v>
      </c>
      <c r="D638" s="146">
        <v>0.45500000000000002</v>
      </c>
      <c r="E638" s="146">
        <v>8.5110000000000005E-2</v>
      </c>
      <c r="F638" s="148">
        <v>3.8730000000000001E-2</v>
      </c>
      <c r="G638"/>
    </row>
    <row r="639" spans="1:7" hidden="1">
      <c r="A639" s="167" t="s">
        <v>179</v>
      </c>
      <c r="B639" s="145"/>
      <c r="C639" s="146" t="s">
        <v>179</v>
      </c>
      <c r="D639" s="146" t="s">
        <v>179</v>
      </c>
      <c r="E639" s="146" t="s">
        <v>179</v>
      </c>
      <c r="F639" s="148" t="s">
        <v>179</v>
      </c>
      <c r="G639"/>
    </row>
    <row r="640" spans="1:7" hidden="1">
      <c r="A640" s="167" t="s">
        <v>179</v>
      </c>
      <c r="B640" s="145"/>
      <c r="C640" s="146" t="s">
        <v>179</v>
      </c>
      <c r="D640" s="146" t="s">
        <v>179</v>
      </c>
      <c r="E640" s="146" t="s">
        <v>179</v>
      </c>
      <c r="F640" s="148" t="s">
        <v>179</v>
      </c>
      <c r="G640"/>
    </row>
    <row r="641" spans="1:7" hidden="1">
      <c r="A641" s="167" t="s">
        <v>179</v>
      </c>
      <c r="B641" s="145"/>
      <c r="C641" s="146" t="s">
        <v>179</v>
      </c>
      <c r="D641" s="146" t="s">
        <v>179</v>
      </c>
      <c r="E641" s="146" t="s">
        <v>179</v>
      </c>
      <c r="F641" s="148" t="s">
        <v>179</v>
      </c>
      <c r="G641"/>
    </row>
    <row r="642" spans="1:7" hidden="1">
      <c r="A642" s="167" t="s">
        <v>179</v>
      </c>
      <c r="B642" s="145"/>
      <c r="C642" s="146" t="s">
        <v>179</v>
      </c>
      <c r="D642" s="146" t="s">
        <v>179</v>
      </c>
      <c r="E642" s="146" t="s">
        <v>179</v>
      </c>
      <c r="F642" s="148" t="s">
        <v>179</v>
      </c>
      <c r="G642"/>
    </row>
    <row r="643" spans="1:7" hidden="1">
      <c r="A643" s="167" t="s">
        <v>179</v>
      </c>
      <c r="B643" s="145"/>
      <c r="C643" s="146" t="s">
        <v>179</v>
      </c>
      <c r="D643" s="146" t="s">
        <v>179</v>
      </c>
      <c r="E643" s="146" t="s">
        <v>179</v>
      </c>
      <c r="F643" s="148" t="s">
        <v>179</v>
      </c>
      <c r="G643"/>
    </row>
    <row r="644" spans="1:7" hidden="1">
      <c r="A644" s="167" t="s">
        <v>179</v>
      </c>
      <c r="B644" s="145"/>
      <c r="C644" s="146" t="s">
        <v>179</v>
      </c>
      <c r="D644" s="146" t="s">
        <v>179</v>
      </c>
      <c r="E644" s="146" t="s">
        <v>179</v>
      </c>
      <c r="F644" s="148" t="s">
        <v>179</v>
      </c>
      <c r="G644"/>
    </row>
    <row r="645" spans="1:7" ht="15.95" hidden="1" thickBot="1">
      <c r="A645" s="167" t="s">
        <v>179</v>
      </c>
      <c r="B645" s="168"/>
      <c r="C645" s="146" t="s">
        <v>179</v>
      </c>
      <c r="D645" s="146" t="s">
        <v>179</v>
      </c>
      <c r="E645" s="146" t="s">
        <v>179</v>
      </c>
      <c r="F645" s="148" t="s">
        <v>179</v>
      </c>
      <c r="G645"/>
    </row>
    <row r="646" spans="1:7" ht="15.95" hidden="1" thickBot="1">
      <c r="A646" s="169"/>
      <c r="B646" s="170"/>
      <c r="C646" s="170"/>
      <c r="D646" s="170"/>
      <c r="E646" s="171" t="s">
        <v>186</v>
      </c>
      <c r="F646" s="172">
        <v>0.73238000000000003</v>
      </c>
      <c r="G646"/>
    </row>
    <row r="647" spans="1:7" hidden="1">
      <c r="A647" s="137" t="s">
        <v>187</v>
      </c>
      <c r="B647" s="138"/>
      <c r="C647" s="138"/>
      <c r="D647" s="138"/>
      <c r="E647" s="138"/>
      <c r="F647" s="139"/>
      <c r="G647"/>
    </row>
    <row r="648" spans="1:7" hidden="1">
      <c r="A648" s="173" t="s">
        <v>172</v>
      </c>
      <c r="B648" s="174" t="s">
        <v>188</v>
      </c>
      <c r="C648" s="141" t="s">
        <v>4</v>
      </c>
      <c r="D648" s="141" t="s">
        <v>5</v>
      </c>
      <c r="E648" s="141" t="s">
        <v>189</v>
      </c>
      <c r="F648" s="143" t="s">
        <v>176</v>
      </c>
      <c r="G648"/>
    </row>
    <row r="649" spans="1:7" hidden="1">
      <c r="A649" s="175" t="s">
        <v>56</v>
      </c>
      <c r="B649" s="176" t="s">
        <v>188</v>
      </c>
      <c r="C649" s="177" t="s">
        <v>57</v>
      </c>
      <c r="D649" s="178">
        <v>1</v>
      </c>
      <c r="E649" s="179">
        <v>5.15</v>
      </c>
      <c r="F649" s="180">
        <v>5.15</v>
      </c>
      <c r="G649"/>
    </row>
    <row r="650" spans="1:7" hidden="1">
      <c r="A650" s="175" t="s">
        <v>179</v>
      </c>
      <c r="B650" s="176" t="s">
        <v>188</v>
      </c>
      <c r="C650" s="177" t="s">
        <v>179</v>
      </c>
      <c r="D650" s="178"/>
      <c r="E650" s="179" t="s">
        <v>179</v>
      </c>
      <c r="F650" s="180" t="s">
        <v>179</v>
      </c>
      <c r="G650"/>
    </row>
    <row r="651" spans="1:7" hidden="1">
      <c r="A651" s="175" t="s">
        <v>179</v>
      </c>
      <c r="B651" s="176" t="s">
        <v>188</v>
      </c>
      <c r="C651" s="177" t="s">
        <v>179</v>
      </c>
      <c r="D651" s="178"/>
      <c r="E651" s="179" t="s">
        <v>179</v>
      </c>
      <c r="F651" s="180" t="s">
        <v>179</v>
      </c>
      <c r="G651"/>
    </row>
    <row r="652" spans="1:7" hidden="1">
      <c r="A652" s="175" t="s">
        <v>179</v>
      </c>
      <c r="B652" s="176" t="s">
        <v>188</v>
      </c>
      <c r="C652" s="177" t="s">
        <v>179</v>
      </c>
      <c r="D652" s="178"/>
      <c r="E652" s="179" t="s">
        <v>179</v>
      </c>
      <c r="F652" s="180" t="s">
        <v>179</v>
      </c>
      <c r="G652"/>
    </row>
    <row r="653" spans="1:7" hidden="1">
      <c r="A653" s="175" t="s">
        <v>179</v>
      </c>
      <c r="B653" s="176" t="s">
        <v>188</v>
      </c>
      <c r="C653" s="177" t="s">
        <v>179</v>
      </c>
      <c r="D653" s="178"/>
      <c r="E653" s="179" t="s">
        <v>179</v>
      </c>
      <c r="F653" s="180" t="s">
        <v>179</v>
      </c>
      <c r="G653"/>
    </row>
    <row r="654" spans="1:7" hidden="1">
      <c r="A654" s="175" t="s">
        <v>179</v>
      </c>
      <c r="B654" s="176" t="s">
        <v>188</v>
      </c>
      <c r="C654" s="177" t="s">
        <v>179</v>
      </c>
      <c r="D654" s="178"/>
      <c r="E654" s="179" t="s">
        <v>179</v>
      </c>
      <c r="F654" s="180" t="s">
        <v>179</v>
      </c>
      <c r="G654"/>
    </row>
    <row r="655" spans="1:7" hidden="1">
      <c r="A655" s="175" t="s">
        <v>179</v>
      </c>
      <c r="B655" s="176" t="s">
        <v>188</v>
      </c>
      <c r="C655" s="177" t="s">
        <v>179</v>
      </c>
      <c r="D655" s="178"/>
      <c r="E655" s="179" t="s">
        <v>179</v>
      </c>
      <c r="F655" s="180" t="s">
        <v>179</v>
      </c>
      <c r="G655"/>
    </row>
    <row r="656" spans="1:7" hidden="1">
      <c r="A656" s="175" t="s">
        <v>179</v>
      </c>
      <c r="B656" s="176" t="s">
        <v>188</v>
      </c>
      <c r="C656" s="177" t="s">
        <v>179</v>
      </c>
      <c r="D656" s="178"/>
      <c r="E656" s="179" t="s">
        <v>179</v>
      </c>
      <c r="F656" s="180" t="s">
        <v>179</v>
      </c>
      <c r="G656"/>
    </row>
    <row r="657" spans="1:7" hidden="1">
      <c r="A657" s="175" t="s">
        <v>179</v>
      </c>
      <c r="B657" s="176" t="s">
        <v>188</v>
      </c>
      <c r="C657" s="177" t="s">
        <v>179</v>
      </c>
      <c r="D657" s="178"/>
      <c r="E657" s="179" t="s">
        <v>179</v>
      </c>
      <c r="F657" s="180" t="s">
        <v>179</v>
      </c>
      <c r="G657"/>
    </row>
    <row r="658" spans="1:7" hidden="1">
      <c r="A658" s="175" t="s">
        <v>179</v>
      </c>
      <c r="B658" s="176" t="s">
        <v>188</v>
      </c>
      <c r="C658" s="177" t="s">
        <v>179</v>
      </c>
      <c r="D658" s="178"/>
      <c r="E658" s="179" t="s">
        <v>179</v>
      </c>
      <c r="F658" s="180" t="s">
        <v>179</v>
      </c>
      <c r="G658"/>
    </row>
    <row r="659" spans="1:7" hidden="1">
      <c r="A659" s="175" t="s">
        <v>179</v>
      </c>
      <c r="B659" s="176" t="s">
        <v>188</v>
      </c>
      <c r="C659" s="177" t="s">
        <v>179</v>
      </c>
      <c r="D659" s="178"/>
      <c r="E659" s="179" t="s">
        <v>179</v>
      </c>
      <c r="F659" s="180" t="s">
        <v>179</v>
      </c>
      <c r="G659"/>
    </row>
    <row r="660" spans="1:7" hidden="1">
      <c r="A660" s="175" t="s">
        <v>179</v>
      </c>
      <c r="B660" s="176"/>
      <c r="C660" s="177" t="s">
        <v>179</v>
      </c>
      <c r="D660" s="178"/>
      <c r="E660" s="179" t="s">
        <v>179</v>
      </c>
      <c r="F660" s="180" t="s">
        <v>179</v>
      </c>
      <c r="G660"/>
    </row>
    <row r="661" spans="1:7" hidden="1">
      <c r="A661" s="175" t="s">
        <v>179</v>
      </c>
      <c r="B661" s="176"/>
      <c r="C661" s="177" t="s">
        <v>179</v>
      </c>
      <c r="D661" s="178"/>
      <c r="E661" s="179" t="s">
        <v>179</v>
      </c>
      <c r="F661" s="180" t="s">
        <v>179</v>
      </c>
      <c r="G661"/>
    </row>
    <row r="662" spans="1:7" hidden="1">
      <c r="A662" s="175" t="s">
        <v>179</v>
      </c>
      <c r="B662" s="176"/>
      <c r="C662" s="177" t="s">
        <v>179</v>
      </c>
      <c r="D662" s="178"/>
      <c r="E662" s="179" t="s">
        <v>179</v>
      </c>
      <c r="F662" s="180" t="s">
        <v>179</v>
      </c>
      <c r="G662"/>
    </row>
    <row r="663" spans="1:7" hidden="1">
      <c r="A663" s="175" t="s">
        <v>179</v>
      </c>
      <c r="B663" s="176"/>
      <c r="C663" s="177" t="s">
        <v>179</v>
      </c>
      <c r="D663" s="178"/>
      <c r="E663" s="179" t="s">
        <v>179</v>
      </c>
      <c r="F663" s="180" t="s">
        <v>179</v>
      </c>
      <c r="G663"/>
    </row>
    <row r="664" spans="1:7" hidden="1">
      <c r="A664" s="175" t="s">
        <v>179</v>
      </c>
      <c r="B664" s="176"/>
      <c r="C664" s="177" t="s">
        <v>179</v>
      </c>
      <c r="D664" s="178"/>
      <c r="E664" s="179" t="s">
        <v>179</v>
      </c>
      <c r="F664" s="180" t="s">
        <v>179</v>
      </c>
      <c r="G664"/>
    </row>
    <row r="665" spans="1:7" hidden="1">
      <c r="A665" s="175" t="s">
        <v>179</v>
      </c>
      <c r="B665" s="176"/>
      <c r="C665" s="177" t="s">
        <v>179</v>
      </c>
      <c r="D665" s="178"/>
      <c r="E665" s="179" t="s">
        <v>179</v>
      </c>
      <c r="F665" s="180" t="s">
        <v>179</v>
      </c>
      <c r="G665"/>
    </row>
    <row r="666" spans="1:7" hidden="1">
      <c r="A666" s="175" t="s">
        <v>179</v>
      </c>
      <c r="B666" s="176"/>
      <c r="C666" s="177" t="s">
        <v>179</v>
      </c>
      <c r="D666" s="178"/>
      <c r="E666" s="179" t="s">
        <v>179</v>
      </c>
      <c r="F666" s="180" t="s">
        <v>179</v>
      </c>
      <c r="G666"/>
    </row>
    <row r="667" spans="1:7" hidden="1">
      <c r="A667" s="175" t="s">
        <v>179</v>
      </c>
      <c r="B667" s="176"/>
      <c r="C667" s="177" t="s">
        <v>179</v>
      </c>
      <c r="D667" s="178"/>
      <c r="E667" s="179" t="s">
        <v>179</v>
      </c>
      <c r="F667" s="180" t="s">
        <v>179</v>
      </c>
      <c r="G667"/>
    </row>
    <row r="668" spans="1:7" ht="15.95" hidden="1" thickBot="1">
      <c r="A668" s="175" t="s">
        <v>179</v>
      </c>
      <c r="B668" s="181"/>
      <c r="C668" s="177" t="s">
        <v>179</v>
      </c>
      <c r="D668" s="182"/>
      <c r="E668" s="179" t="s">
        <v>179</v>
      </c>
      <c r="F668" s="180" t="s">
        <v>179</v>
      </c>
      <c r="G668"/>
    </row>
    <row r="669" spans="1:7" ht="15.95" hidden="1" thickBot="1">
      <c r="A669" s="169"/>
      <c r="B669" s="183"/>
      <c r="C669" s="183"/>
      <c r="D669" s="183"/>
      <c r="E669" s="184" t="s">
        <v>190</v>
      </c>
      <c r="F669" s="185">
        <v>5.15</v>
      </c>
      <c r="G669"/>
    </row>
    <row r="670" spans="1:7" hidden="1">
      <c r="A670" s="186" t="s">
        <v>191</v>
      </c>
      <c r="B670" s="112"/>
      <c r="C670" s="112"/>
      <c r="D670" s="112"/>
      <c r="E670" s="112"/>
      <c r="F670" s="121"/>
      <c r="G670"/>
    </row>
    <row r="671" spans="1:7" hidden="1">
      <c r="A671" s="140" t="s">
        <v>172</v>
      </c>
      <c r="B671" s="141" t="s">
        <v>4</v>
      </c>
      <c r="C671" s="141" t="s">
        <v>5</v>
      </c>
      <c r="D671" s="141" t="s">
        <v>192</v>
      </c>
      <c r="E671" s="141" t="s">
        <v>173</v>
      </c>
      <c r="F671" s="143" t="s">
        <v>176</v>
      </c>
      <c r="G671"/>
    </row>
    <row r="672" spans="1:7" hidden="1">
      <c r="A672" s="144" t="s">
        <v>179</v>
      </c>
      <c r="B672" s="177" t="s">
        <v>179</v>
      </c>
      <c r="C672" s="178" t="s">
        <v>179</v>
      </c>
      <c r="D672" s="187" t="s">
        <v>179</v>
      </c>
      <c r="E672" s="187" t="s">
        <v>179</v>
      </c>
      <c r="F672" s="188" t="s">
        <v>179</v>
      </c>
      <c r="G672"/>
    </row>
    <row r="673" spans="1:7" hidden="1">
      <c r="A673" s="144" t="s">
        <v>179</v>
      </c>
      <c r="B673" s="177" t="s">
        <v>179</v>
      </c>
      <c r="C673" s="178" t="s">
        <v>179</v>
      </c>
      <c r="D673" s="187" t="s">
        <v>179</v>
      </c>
      <c r="E673" s="187" t="s">
        <v>179</v>
      </c>
      <c r="F673" s="188" t="s">
        <v>179</v>
      </c>
      <c r="G673"/>
    </row>
    <row r="674" spans="1:7" hidden="1">
      <c r="A674" s="144" t="s">
        <v>179</v>
      </c>
      <c r="B674" s="177" t="s">
        <v>179</v>
      </c>
      <c r="C674" s="178" t="s">
        <v>179</v>
      </c>
      <c r="D674" s="187" t="s">
        <v>179</v>
      </c>
      <c r="E674" s="187" t="s">
        <v>179</v>
      </c>
      <c r="F674" s="188" t="s">
        <v>179</v>
      </c>
      <c r="G674"/>
    </row>
    <row r="675" spans="1:7" ht="15.95" hidden="1" thickBot="1">
      <c r="A675" s="169"/>
      <c r="B675" s="183"/>
      <c r="C675" s="183"/>
      <c r="D675" s="183"/>
      <c r="E675" s="184" t="s">
        <v>193</v>
      </c>
      <c r="F675" s="189">
        <v>0</v>
      </c>
      <c r="G675"/>
    </row>
    <row r="676" spans="1:7" hidden="1">
      <c r="A676" s="190"/>
      <c r="B676" s="132"/>
      <c r="C676" s="191" t="s">
        <v>194</v>
      </c>
      <c r="D676" s="192"/>
      <c r="E676" s="193"/>
      <c r="F676" s="194">
        <v>6.0892200000000001</v>
      </c>
      <c r="G676"/>
    </row>
    <row r="677" spans="1:7" hidden="1">
      <c r="A677" s="190"/>
      <c r="B677" s="132"/>
      <c r="C677" s="195" t="s">
        <v>195</v>
      </c>
      <c r="D677" s="196"/>
      <c r="E677" s="197">
        <v>0.2</v>
      </c>
      <c r="F677" s="148">
        <v>1.21784</v>
      </c>
      <c r="G677"/>
    </row>
    <row r="678" spans="1:7" hidden="1">
      <c r="A678" s="190"/>
      <c r="B678" s="132"/>
      <c r="C678" s="198" t="s">
        <v>196</v>
      </c>
      <c r="D678" s="199"/>
      <c r="E678" s="197">
        <v>0</v>
      </c>
      <c r="F678" s="148">
        <v>0</v>
      </c>
      <c r="G678"/>
    </row>
    <row r="679" spans="1:7" hidden="1">
      <c r="A679" s="190"/>
      <c r="B679" s="132"/>
      <c r="C679" s="195" t="s">
        <v>197</v>
      </c>
      <c r="D679" s="196"/>
      <c r="E679" s="200"/>
      <c r="F679" s="148">
        <v>7.31</v>
      </c>
      <c r="G679"/>
    </row>
    <row r="680" spans="1:7" ht="15.95" hidden="1" thickBot="1">
      <c r="A680" s="190"/>
      <c r="B680" s="132"/>
      <c r="C680" s="201" t="s">
        <v>198</v>
      </c>
      <c r="D680" s="202"/>
      <c r="E680" s="203"/>
      <c r="F680" s="204">
        <v>7.31</v>
      </c>
      <c r="G680"/>
    </row>
    <row r="681" spans="1:7" hidden="1">
      <c r="A681" s="111" t="s">
        <v>164</v>
      </c>
      <c r="B681" s="112"/>
      <c r="C681" s="112"/>
      <c r="D681" s="112"/>
      <c r="E681" s="113" t="s">
        <v>165</v>
      </c>
      <c r="F681" s="114"/>
      <c r="G681"/>
    </row>
    <row r="682" spans="1:7" ht="15.95" hidden="1" thickBot="1">
      <c r="A682" s="115"/>
      <c r="B682" s="116"/>
      <c r="C682" s="116"/>
      <c r="D682" s="116"/>
      <c r="E682" s="117"/>
      <c r="F682" s="118"/>
      <c r="G682"/>
    </row>
    <row r="683" spans="1:7" hidden="1">
      <c r="A683" s="119"/>
      <c r="B683" s="120" t="s">
        <v>166</v>
      </c>
      <c r="C683" s="112"/>
      <c r="D683" s="112"/>
      <c r="E683" s="112"/>
      <c r="F683" s="121"/>
      <c r="G683"/>
    </row>
    <row r="684" spans="1:7" hidden="1">
      <c r="A684" s="122" t="s">
        <v>167</v>
      </c>
      <c r="B684" s="123"/>
      <c r="C684" s="123"/>
      <c r="D684" s="123"/>
      <c r="E684" s="124"/>
      <c r="F684" s="125"/>
      <c r="G684"/>
    </row>
    <row r="685" spans="1:7">
      <c r="A685" s="215" t="s">
        <v>224</v>
      </c>
      <c r="B685" s="123"/>
      <c r="C685" s="123"/>
      <c r="D685" s="123"/>
      <c r="E685" s="127" t="s">
        <v>168</v>
      </c>
      <c r="F685" s="212">
        <v>401528</v>
      </c>
      <c r="G685" s="213">
        <v>401530</v>
      </c>
    </row>
    <row r="686" spans="1:7" hidden="1">
      <c r="A686" s="128" t="s">
        <v>169</v>
      </c>
      <c r="B686" s="123"/>
      <c r="C686" s="123"/>
      <c r="D686" s="123"/>
      <c r="E686" s="129" t="s">
        <v>170</v>
      </c>
      <c r="F686" s="130" t="s">
        <v>20</v>
      </c>
      <c r="G686"/>
    </row>
    <row r="687" spans="1:7" hidden="1">
      <c r="A687" s="131"/>
      <c r="B687" s="132"/>
      <c r="C687" s="132"/>
      <c r="D687" s="132"/>
      <c r="E687" s="133"/>
      <c r="F687" s="134"/>
      <c r="G687"/>
    </row>
    <row r="688" spans="1:7" ht="15.95" hidden="1" thickBot="1">
      <c r="A688" s="135"/>
      <c r="B688" s="136"/>
      <c r="C688" s="132"/>
      <c r="D688" s="132"/>
      <c r="F688" s="134"/>
      <c r="G688"/>
    </row>
    <row r="689" spans="1:7" hidden="1">
      <c r="A689" s="137" t="s">
        <v>171</v>
      </c>
      <c r="B689" s="138"/>
      <c r="C689" s="138"/>
      <c r="D689" s="138"/>
      <c r="E689" s="138"/>
      <c r="F689" s="139"/>
      <c r="G689"/>
    </row>
    <row r="690" spans="1:7" hidden="1">
      <c r="A690" s="140" t="s">
        <v>172</v>
      </c>
      <c r="B690" s="141" t="s">
        <v>5</v>
      </c>
      <c r="C690" s="141" t="s">
        <v>173</v>
      </c>
      <c r="D690" s="141" t="s">
        <v>174</v>
      </c>
      <c r="E690" s="142" t="s">
        <v>175</v>
      </c>
      <c r="F690" s="143" t="s">
        <v>176</v>
      </c>
      <c r="G690"/>
    </row>
    <row r="691" spans="1:7" hidden="1">
      <c r="A691" s="144" t="s">
        <v>177</v>
      </c>
      <c r="B691" s="145">
        <v>0.05</v>
      </c>
      <c r="C691" s="146">
        <v>1.1473100000000001</v>
      </c>
      <c r="D691" s="146">
        <v>5.7369999999999997E-2</v>
      </c>
      <c r="E691" s="147">
        <v>1</v>
      </c>
      <c r="F691" s="148">
        <v>5.7369999999999997E-2</v>
      </c>
      <c r="G691"/>
    </row>
    <row r="692" spans="1:7" hidden="1">
      <c r="A692" s="144" t="s">
        <v>225</v>
      </c>
      <c r="B692" s="145">
        <v>1</v>
      </c>
      <c r="C692" s="146">
        <v>1</v>
      </c>
      <c r="D692" s="146">
        <v>1</v>
      </c>
      <c r="E692" s="147">
        <v>0.13333</v>
      </c>
      <c r="F692" s="148">
        <v>0.13333</v>
      </c>
      <c r="G692"/>
    </row>
    <row r="693" spans="1:7" hidden="1">
      <c r="A693" s="144" t="s">
        <v>179</v>
      </c>
      <c r="B693" s="149"/>
      <c r="C693" s="146" t="s">
        <v>179</v>
      </c>
      <c r="D693" s="146" t="s">
        <v>179</v>
      </c>
      <c r="E693" s="147" t="s">
        <v>179</v>
      </c>
      <c r="F693" s="148" t="s">
        <v>179</v>
      </c>
      <c r="G693"/>
    </row>
    <row r="694" spans="1:7" hidden="1">
      <c r="A694" s="144" t="s">
        <v>179</v>
      </c>
      <c r="B694" s="149"/>
      <c r="C694" s="146" t="s">
        <v>179</v>
      </c>
      <c r="D694" s="146" t="s">
        <v>179</v>
      </c>
      <c r="E694" s="147" t="s">
        <v>179</v>
      </c>
      <c r="F694" s="148" t="s">
        <v>179</v>
      </c>
      <c r="G694"/>
    </row>
    <row r="695" spans="1:7" hidden="1">
      <c r="A695" s="144" t="s">
        <v>179</v>
      </c>
      <c r="B695" s="149"/>
      <c r="C695" s="146" t="s">
        <v>179</v>
      </c>
      <c r="D695" s="146" t="s">
        <v>179</v>
      </c>
      <c r="E695" s="147" t="s">
        <v>179</v>
      </c>
      <c r="F695" s="148" t="s">
        <v>179</v>
      </c>
      <c r="G695"/>
    </row>
    <row r="696" spans="1:7" hidden="1">
      <c r="A696" s="144" t="s">
        <v>179</v>
      </c>
      <c r="B696" s="149"/>
      <c r="C696" s="146" t="s">
        <v>179</v>
      </c>
      <c r="D696" s="146" t="s">
        <v>179</v>
      </c>
      <c r="E696" s="147" t="s">
        <v>179</v>
      </c>
      <c r="F696" s="148" t="s">
        <v>179</v>
      </c>
      <c r="G696"/>
    </row>
    <row r="697" spans="1:7" hidden="1">
      <c r="A697" s="144" t="s">
        <v>179</v>
      </c>
      <c r="B697" s="149"/>
      <c r="C697" s="146" t="s">
        <v>179</v>
      </c>
      <c r="D697" s="146" t="s">
        <v>179</v>
      </c>
      <c r="E697" s="147" t="s">
        <v>179</v>
      </c>
      <c r="F697" s="148" t="s">
        <v>179</v>
      </c>
      <c r="G697"/>
    </row>
    <row r="698" spans="1:7" hidden="1">
      <c r="A698" s="144" t="s">
        <v>179</v>
      </c>
      <c r="B698" s="149"/>
      <c r="C698" s="146" t="s">
        <v>179</v>
      </c>
      <c r="D698" s="146" t="s">
        <v>179</v>
      </c>
      <c r="E698" s="147" t="s">
        <v>179</v>
      </c>
      <c r="F698" s="148" t="s">
        <v>179</v>
      </c>
      <c r="G698"/>
    </row>
    <row r="699" spans="1:7" hidden="1">
      <c r="A699" s="144" t="s">
        <v>179</v>
      </c>
      <c r="B699" s="149"/>
      <c r="C699" s="146" t="s">
        <v>179</v>
      </c>
      <c r="D699" s="146" t="s">
        <v>179</v>
      </c>
      <c r="E699" s="147" t="s">
        <v>179</v>
      </c>
      <c r="F699" s="148" t="s">
        <v>179</v>
      </c>
      <c r="G699"/>
    </row>
    <row r="700" spans="1:7" ht="15.95" hidden="1" thickBot="1">
      <c r="A700" s="144" t="s">
        <v>179</v>
      </c>
      <c r="B700" s="152"/>
      <c r="C700" s="146" t="s">
        <v>179</v>
      </c>
      <c r="D700" s="146" t="s">
        <v>179</v>
      </c>
      <c r="E700" s="147" t="s">
        <v>179</v>
      </c>
      <c r="F700" s="148" t="s">
        <v>179</v>
      </c>
      <c r="G700"/>
    </row>
    <row r="701" spans="1:7" ht="15.95" hidden="1" thickBot="1">
      <c r="A701" s="156"/>
      <c r="B701" s="157"/>
      <c r="C701" s="158"/>
      <c r="D701" s="158"/>
      <c r="E701" s="159" t="s">
        <v>180</v>
      </c>
      <c r="F701" s="160">
        <v>0.19070000000000001</v>
      </c>
      <c r="G701"/>
    </row>
    <row r="702" spans="1:7" hidden="1">
      <c r="A702" s="161" t="s">
        <v>181</v>
      </c>
      <c r="B702" s="162"/>
      <c r="C702" s="163"/>
      <c r="D702" s="163"/>
      <c r="E702" s="163"/>
      <c r="F702" s="164"/>
      <c r="G702"/>
    </row>
    <row r="703" spans="1:7" hidden="1">
      <c r="A703" s="165" t="s">
        <v>172</v>
      </c>
      <c r="B703" s="166" t="s">
        <v>5</v>
      </c>
      <c r="C703" s="141" t="s">
        <v>182</v>
      </c>
      <c r="D703" s="141" t="s">
        <v>174</v>
      </c>
      <c r="E703" s="141" t="s">
        <v>175</v>
      </c>
      <c r="F703" s="143" t="s">
        <v>176</v>
      </c>
      <c r="G703"/>
    </row>
    <row r="704" spans="1:7" hidden="1">
      <c r="A704" s="167" t="s">
        <v>226</v>
      </c>
      <c r="B704" s="145">
        <v>1</v>
      </c>
      <c r="C704" s="146">
        <v>4.0999999999999996</v>
      </c>
      <c r="D704" s="146">
        <v>4.0999999999999996</v>
      </c>
      <c r="E704" s="146">
        <v>0.13333</v>
      </c>
      <c r="F704" s="148">
        <v>0.54664999999999997</v>
      </c>
      <c r="G704"/>
    </row>
    <row r="705" spans="1:7" hidden="1">
      <c r="A705" s="167" t="s">
        <v>184</v>
      </c>
      <c r="B705" s="145">
        <v>1</v>
      </c>
      <c r="C705" s="146">
        <v>4.05</v>
      </c>
      <c r="D705" s="146">
        <v>4.05</v>
      </c>
      <c r="E705" s="146">
        <v>0.13333</v>
      </c>
      <c r="F705" s="148">
        <v>0.53998999999999997</v>
      </c>
      <c r="G705"/>
    </row>
    <row r="706" spans="1:7" hidden="1">
      <c r="A706" s="167" t="s">
        <v>185</v>
      </c>
      <c r="B706" s="145">
        <v>0.1</v>
      </c>
      <c r="C706" s="146">
        <v>4.55</v>
      </c>
      <c r="D706" s="146">
        <v>0.45500000000000002</v>
      </c>
      <c r="E706" s="146">
        <v>0.13333</v>
      </c>
      <c r="F706" s="148">
        <v>6.0670000000000002E-2</v>
      </c>
      <c r="G706"/>
    </row>
    <row r="707" spans="1:7" hidden="1">
      <c r="A707" s="167" t="s">
        <v>179</v>
      </c>
      <c r="B707" s="145"/>
      <c r="C707" s="146" t="s">
        <v>179</v>
      </c>
      <c r="D707" s="146" t="s">
        <v>179</v>
      </c>
      <c r="E707" s="146" t="s">
        <v>179</v>
      </c>
      <c r="F707" s="148" t="s">
        <v>179</v>
      </c>
      <c r="G707"/>
    </row>
    <row r="708" spans="1:7" hidden="1">
      <c r="A708" s="167" t="s">
        <v>179</v>
      </c>
      <c r="B708" s="145"/>
      <c r="C708" s="146" t="s">
        <v>179</v>
      </c>
      <c r="D708" s="146" t="s">
        <v>179</v>
      </c>
      <c r="E708" s="146" t="s">
        <v>179</v>
      </c>
      <c r="F708" s="148" t="s">
        <v>179</v>
      </c>
      <c r="G708"/>
    </row>
    <row r="709" spans="1:7" hidden="1">
      <c r="A709" s="167" t="s">
        <v>179</v>
      </c>
      <c r="B709" s="145"/>
      <c r="C709" s="146" t="s">
        <v>179</v>
      </c>
      <c r="D709" s="146" t="s">
        <v>179</v>
      </c>
      <c r="E709" s="146" t="s">
        <v>179</v>
      </c>
      <c r="F709" s="148" t="s">
        <v>179</v>
      </c>
      <c r="G709"/>
    </row>
    <row r="710" spans="1:7" hidden="1">
      <c r="A710" s="167" t="s">
        <v>179</v>
      </c>
      <c r="B710" s="145"/>
      <c r="C710" s="146" t="s">
        <v>179</v>
      </c>
      <c r="D710" s="146" t="s">
        <v>179</v>
      </c>
      <c r="E710" s="146" t="s">
        <v>179</v>
      </c>
      <c r="F710" s="148" t="s">
        <v>179</v>
      </c>
      <c r="G710"/>
    </row>
    <row r="711" spans="1:7" hidden="1">
      <c r="A711" s="167" t="s">
        <v>179</v>
      </c>
      <c r="B711" s="145"/>
      <c r="C711" s="146" t="s">
        <v>179</v>
      </c>
      <c r="D711" s="146" t="s">
        <v>179</v>
      </c>
      <c r="E711" s="146" t="s">
        <v>179</v>
      </c>
      <c r="F711" s="148" t="s">
        <v>179</v>
      </c>
      <c r="G711"/>
    </row>
    <row r="712" spans="1:7" hidden="1">
      <c r="A712" s="167" t="s">
        <v>179</v>
      </c>
      <c r="B712" s="145"/>
      <c r="C712" s="146" t="s">
        <v>179</v>
      </c>
      <c r="D712" s="146" t="s">
        <v>179</v>
      </c>
      <c r="E712" s="146" t="s">
        <v>179</v>
      </c>
      <c r="F712" s="148" t="s">
        <v>179</v>
      </c>
      <c r="G712"/>
    </row>
    <row r="713" spans="1:7" ht="15.95" hidden="1" thickBot="1">
      <c r="A713" s="167" t="s">
        <v>179</v>
      </c>
      <c r="B713" s="168"/>
      <c r="C713" s="146" t="s">
        <v>179</v>
      </c>
      <c r="D713" s="146" t="s">
        <v>179</v>
      </c>
      <c r="E713" s="146" t="s">
        <v>179</v>
      </c>
      <c r="F713" s="148" t="s">
        <v>179</v>
      </c>
      <c r="G713"/>
    </row>
    <row r="714" spans="1:7" ht="15.95" hidden="1" thickBot="1">
      <c r="A714" s="169"/>
      <c r="B714" s="170"/>
      <c r="C714" s="170"/>
      <c r="D714" s="170"/>
      <c r="E714" s="171" t="s">
        <v>186</v>
      </c>
      <c r="F714" s="172">
        <v>1.1473100000000001</v>
      </c>
      <c r="G714"/>
    </row>
    <row r="715" spans="1:7" hidden="1">
      <c r="A715" s="137" t="s">
        <v>187</v>
      </c>
      <c r="B715" s="138"/>
      <c r="C715" s="138"/>
      <c r="D715" s="138"/>
      <c r="E715" s="138"/>
      <c r="F715" s="139"/>
      <c r="G715"/>
    </row>
    <row r="716" spans="1:7" hidden="1">
      <c r="A716" s="173" t="s">
        <v>172</v>
      </c>
      <c r="B716" s="174" t="s">
        <v>188</v>
      </c>
      <c r="C716" s="141" t="s">
        <v>4</v>
      </c>
      <c r="D716" s="141" t="s">
        <v>5</v>
      </c>
      <c r="E716" s="141" t="s">
        <v>189</v>
      </c>
      <c r="F716" s="143" t="s">
        <v>176</v>
      </c>
      <c r="G716"/>
    </row>
    <row r="717" spans="1:7" hidden="1">
      <c r="A717" s="175" t="s">
        <v>227</v>
      </c>
      <c r="B717" s="176" t="s">
        <v>188</v>
      </c>
      <c r="C717" s="177" t="s">
        <v>20</v>
      </c>
      <c r="D717" s="178">
        <v>1</v>
      </c>
      <c r="E717" s="179">
        <v>1.6068</v>
      </c>
      <c r="F717" s="180">
        <v>1.6068</v>
      </c>
      <c r="G717"/>
    </row>
    <row r="718" spans="1:7" hidden="1">
      <c r="A718" s="175" t="s">
        <v>228</v>
      </c>
      <c r="B718" s="176" t="s">
        <v>188</v>
      </c>
      <c r="C718" s="177" t="s">
        <v>13</v>
      </c>
      <c r="D718" s="178">
        <v>0.08</v>
      </c>
      <c r="E718" s="179">
        <v>0.61799999999999999</v>
      </c>
      <c r="F718" s="180">
        <v>4.9439999999999998E-2</v>
      </c>
      <c r="G718"/>
    </row>
    <row r="719" spans="1:7" hidden="1">
      <c r="A719" s="175" t="s">
        <v>229</v>
      </c>
      <c r="B719" s="176" t="s">
        <v>188</v>
      </c>
      <c r="C719" s="177" t="s">
        <v>13</v>
      </c>
      <c r="D719" s="178">
        <v>0.01</v>
      </c>
      <c r="E719" s="179">
        <v>1.03</v>
      </c>
      <c r="F719" s="180">
        <v>1.03E-2</v>
      </c>
      <c r="G719"/>
    </row>
    <row r="720" spans="1:7" hidden="1">
      <c r="A720" s="175" t="s">
        <v>230</v>
      </c>
      <c r="B720" s="176" t="s">
        <v>188</v>
      </c>
      <c r="C720" s="177" t="s">
        <v>231</v>
      </c>
      <c r="D720" s="178">
        <v>1E-3</v>
      </c>
      <c r="E720" s="179">
        <v>48.204000000000001</v>
      </c>
      <c r="F720" s="180">
        <v>4.82E-2</v>
      </c>
      <c r="G720"/>
    </row>
    <row r="721" spans="1:7" hidden="1">
      <c r="A721" s="175" t="s">
        <v>232</v>
      </c>
      <c r="B721" s="176" t="s">
        <v>188</v>
      </c>
      <c r="C721" s="177" t="s">
        <v>231</v>
      </c>
      <c r="D721" s="178">
        <v>1E-3</v>
      </c>
      <c r="E721" s="179">
        <v>29.458000000000002</v>
      </c>
      <c r="F721" s="180">
        <v>2.946E-2</v>
      </c>
      <c r="G721"/>
    </row>
    <row r="722" spans="1:7" hidden="1">
      <c r="A722" s="175" t="s">
        <v>233</v>
      </c>
      <c r="B722" s="176" t="s">
        <v>188</v>
      </c>
      <c r="C722" s="177" t="s">
        <v>20</v>
      </c>
      <c r="D722" s="178">
        <v>1</v>
      </c>
      <c r="E722" s="179">
        <v>1.2154</v>
      </c>
      <c r="F722" s="180">
        <v>1.2154</v>
      </c>
      <c r="G722"/>
    </row>
    <row r="723" spans="1:7" hidden="1">
      <c r="A723" s="175" t="s">
        <v>179</v>
      </c>
      <c r="B723" s="176" t="s">
        <v>188</v>
      </c>
      <c r="C723" s="177" t="s">
        <v>179</v>
      </c>
      <c r="D723" s="178"/>
      <c r="E723" s="179" t="s">
        <v>179</v>
      </c>
      <c r="F723" s="180" t="s">
        <v>179</v>
      </c>
      <c r="G723"/>
    </row>
    <row r="724" spans="1:7" hidden="1">
      <c r="A724" s="175" t="s">
        <v>179</v>
      </c>
      <c r="B724" s="176" t="s">
        <v>188</v>
      </c>
      <c r="C724" s="177" t="s">
        <v>179</v>
      </c>
      <c r="D724" s="178"/>
      <c r="E724" s="179" t="s">
        <v>179</v>
      </c>
      <c r="F724" s="180" t="s">
        <v>179</v>
      </c>
      <c r="G724"/>
    </row>
    <row r="725" spans="1:7" hidden="1">
      <c r="A725" s="175" t="s">
        <v>179</v>
      </c>
      <c r="B725" s="176" t="s">
        <v>188</v>
      </c>
      <c r="C725" s="177" t="s">
        <v>179</v>
      </c>
      <c r="D725" s="178"/>
      <c r="E725" s="179" t="s">
        <v>179</v>
      </c>
      <c r="F725" s="180" t="s">
        <v>179</v>
      </c>
      <c r="G725"/>
    </row>
    <row r="726" spans="1:7" hidden="1">
      <c r="A726" s="175" t="s">
        <v>179</v>
      </c>
      <c r="B726" s="176" t="s">
        <v>188</v>
      </c>
      <c r="C726" s="177" t="s">
        <v>179</v>
      </c>
      <c r="D726" s="178"/>
      <c r="E726" s="179" t="s">
        <v>179</v>
      </c>
      <c r="F726" s="180" t="s">
        <v>179</v>
      </c>
      <c r="G726"/>
    </row>
    <row r="727" spans="1:7" hidden="1">
      <c r="A727" s="175" t="s">
        <v>179</v>
      </c>
      <c r="B727" s="176" t="s">
        <v>188</v>
      </c>
      <c r="C727" s="177" t="s">
        <v>179</v>
      </c>
      <c r="D727" s="178"/>
      <c r="E727" s="179" t="s">
        <v>179</v>
      </c>
      <c r="F727" s="180" t="s">
        <v>179</v>
      </c>
      <c r="G727"/>
    </row>
    <row r="728" spans="1:7" hidden="1">
      <c r="A728" s="175" t="s">
        <v>179</v>
      </c>
      <c r="B728" s="176"/>
      <c r="C728" s="177" t="s">
        <v>179</v>
      </c>
      <c r="D728" s="178"/>
      <c r="E728" s="179" t="s">
        <v>179</v>
      </c>
      <c r="F728" s="180" t="s">
        <v>179</v>
      </c>
      <c r="G728"/>
    </row>
    <row r="729" spans="1:7" hidden="1">
      <c r="A729" s="175" t="s">
        <v>179</v>
      </c>
      <c r="B729" s="176"/>
      <c r="C729" s="177" t="s">
        <v>179</v>
      </c>
      <c r="D729" s="178"/>
      <c r="E729" s="179" t="s">
        <v>179</v>
      </c>
      <c r="F729" s="180" t="s">
        <v>179</v>
      </c>
      <c r="G729"/>
    </row>
    <row r="730" spans="1:7" hidden="1">
      <c r="A730" s="175" t="s">
        <v>179</v>
      </c>
      <c r="B730" s="176"/>
      <c r="C730" s="177" t="s">
        <v>179</v>
      </c>
      <c r="D730" s="178"/>
      <c r="E730" s="179" t="s">
        <v>179</v>
      </c>
      <c r="F730" s="180" t="s">
        <v>179</v>
      </c>
      <c r="G730"/>
    </row>
    <row r="731" spans="1:7" hidden="1">
      <c r="A731" s="175" t="s">
        <v>179</v>
      </c>
      <c r="B731" s="176"/>
      <c r="C731" s="177" t="s">
        <v>179</v>
      </c>
      <c r="D731" s="178"/>
      <c r="E731" s="179" t="s">
        <v>179</v>
      </c>
      <c r="F731" s="180" t="s">
        <v>179</v>
      </c>
      <c r="G731"/>
    </row>
    <row r="732" spans="1:7" hidden="1">
      <c r="A732" s="175" t="s">
        <v>179</v>
      </c>
      <c r="B732" s="176"/>
      <c r="C732" s="177" t="s">
        <v>179</v>
      </c>
      <c r="D732" s="178"/>
      <c r="E732" s="179" t="s">
        <v>179</v>
      </c>
      <c r="F732" s="180" t="s">
        <v>179</v>
      </c>
      <c r="G732"/>
    </row>
    <row r="733" spans="1:7" hidden="1">
      <c r="A733" s="175" t="s">
        <v>179</v>
      </c>
      <c r="B733" s="176"/>
      <c r="C733" s="177" t="s">
        <v>179</v>
      </c>
      <c r="D733" s="178"/>
      <c r="E733" s="179" t="s">
        <v>179</v>
      </c>
      <c r="F733" s="180" t="s">
        <v>179</v>
      </c>
      <c r="G733"/>
    </row>
    <row r="734" spans="1:7" hidden="1">
      <c r="A734" s="175" t="s">
        <v>179</v>
      </c>
      <c r="B734" s="176"/>
      <c r="C734" s="177" t="s">
        <v>179</v>
      </c>
      <c r="D734" s="178"/>
      <c r="E734" s="179" t="s">
        <v>179</v>
      </c>
      <c r="F734" s="180" t="s">
        <v>179</v>
      </c>
      <c r="G734"/>
    </row>
    <row r="735" spans="1:7" hidden="1">
      <c r="A735" s="175" t="s">
        <v>179</v>
      </c>
      <c r="B735" s="176"/>
      <c r="C735" s="177" t="s">
        <v>179</v>
      </c>
      <c r="D735" s="178"/>
      <c r="E735" s="179" t="s">
        <v>179</v>
      </c>
      <c r="F735" s="180" t="s">
        <v>179</v>
      </c>
      <c r="G735"/>
    </row>
    <row r="736" spans="1:7" ht="15.95" hidden="1" thickBot="1">
      <c r="A736" s="175" t="s">
        <v>179</v>
      </c>
      <c r="B736" s="181"/>
      <c r="C736" s="177" t="s">
        <v>179</v>
      </c>
      <c r="D736" s="182"/>
      <c r="E736" s="179" t="s">
        <v>179</v>
      </c>
      <c r="F736" s="180" t="s">
        <v>179</v>
      </c>
      <c r="G736"/>
    </row>
    <row r="737" spans="1:7" ht="15.95" hidden="1" thickBot="1">
      <c r="A737" s="169"/>
      <c r="B737" s="183"/>
      <c r="C737" s="183"/>
      <c r="D737" s="183"/>
      <c r="E737" s="184" t="s">
        <v>190</v>
      </c>
      <c r="F737" s="185">
        <v>2.9596</v>
      </c>
      <c r="G737"/>
    </row>
    <row r="738" spans="1:7" hidden="1">
      <c r="A738" s="186" t="s">
        <v>191</v>
      </c>
      <c r="B738" s="112"/>
      <c r="C738" s="112"/>
      <c r="D738" s="112"/>
      <c r="E738" s="112"/>
      <c r="F738" s="121"/>
      <c r="G738"/>
    </row>
    <row r="739" spans="1:7" hidden="1">
      <c r="A739" s="140" t="s">
        <v>172</v>
      </c>
      <c r="B739" s="141" t="s">
        <v>4</v>
      </c>
      <c r="C739" s="141" t="s">
        <v>5</v>
      </c>
      <c r="D739" s="141" t="s">
        <v>192</v>
      </c>
      <c r="E739" s="141" t="s">
        <v>173</v>
      </c>
      <c r="F739" s="143" t="s">
        <v>176</v>
      </c>
      <c r="G739"/>
    </row>
    <row r="740" spans="1:7" hidden="1">
      <c r="A740" s="144" t="s">
        <v>179</v>
      </c>
      <c r="B740" s="177" t="s">
        <v>179</v>
      </c>
      <c r="C740" s="178" t="s">
        <v>179</v>
      </c>
      <c r="D740" s="187" t="s">
        <v>179</v>
      </c>
      <c r="E740" s="187" t="s">
        <v>179</v>
      </c>
      <c r="F740" s="188" t="s">
        <v>179</v>
      </c>
      <c r="G740"/>
    </row>
    <row r="741" spans="1:7" hidden="1">
      <c r="A741" s="144" t="s">
        <v>179</v>
      </c>
      <c r="B741" s="177" t="s">
        <v>179</v>
      </c>
      <c r="C741" s="178" t="s">
        <v>179</v>
      </c>
      <c r="D741" s="187" t="s">
        <v>179</v>
      </c>
      <c r="E741" s="187" t="s">
        <v>179</v>
      </c>
      <c r="F741" s="188" t="s">
        <v>179</v>
      </c>
      <c r="G741"/>
    </row>
    <row r="742" spans="1:7" hidden="1">
      <c r="A742" s="144" t="s">
        <v>179</v>
      </c>
      <c r="B742" s="177" t="s">
        <v>179</v>
      </c>
      <c r="C742" s="178" t="s">
        <v>179</v>
      </c>
      <c r="D742" s="187" t="s">
        <v>179</v>
      </c>
      <c r="E742" s="187" t="s">
        <v>179</v>
      </c>
      <c r="F742" s="188" t="s">
        <v>179</v>
      </c>
      <c r="G742"/>
    </row>
    <row r="743" spans="1:7" ht="15.95" hidden="1" thickBot="1">
      <c r="A743" s="169"/>
      <c r="B743" s="183"/>
      <c r="C743" s="183"/>
      <c r="D743" s="183"/>
      <c r="E743" s="184" t="s">
        <v>193</v>
      </c>
      <c r="F743" s="189">
        <v>0</v>
      </c>
      <c r="G743"/>
    </row>
    <row r="744" spans="1:7" hidden="1">
      <c r="A744" s="190"/>
      <c r="B744" s="132"/>
      <c r="C744" s="191" t="s">
        <v>194</v>
      </c>
      <c r="D744" s="192"/>
      <c r="E744" s="193"/>
      <c r="F744" s="194">
        <v>4.2976099999999997</v>
      </c>
      <c r="G744"/>
    </row>
    <row r="745" spans="1:7" hidden="1">
      <c r="A745" s="190"/>
      <c r="B745" s="132"/>
      <c r="C745" s="195" t="s">
        <v>195</v>
      </c>
      <c r="D745" s="196"/>
      <c r="E745" s="197">
        <v>0.2</v>
      </c>
      <c r="F745" s="148">
        <v>0.85951999999999995</v>
      </c>
      <c r="G745"/>
    </row>
    <row r="746" spans="1:7" hidden="1">
      <c r="A746" s="190"/>
      <c r="B746" s="132"/>
      <c r="C746" s="198" t="s">
        <v>196</v>
      </c>
      <c r="D746" s="199"/>
      <c r="E746" s="197">
        <v>0</v>
      </c>
      <c r="F746" s="148">
        <v>0</v>
      </c>
      <c r="G746"/>
    </row>
    <row r="747" spans="1:7" hidden="1">
      <c r="A747" s="190"/>
      <c r="B747" s="132"/>
      <c r="C747" s="195" t="s">
        <v>197</v>
      </c>
      <c r="D747" s="196"/>
      <c r="E747" s="200"/>
      <c r="F747" s="148">
        <v>5.16</v>
      </c>
      <c r="G747"/>
    </row>
    <row r="748" spans="1:7" ht="15.95" hidden="1" thickBot="1">
      <c r="A748" s="190"/>
      <c r="B748" s="132"/>
      <c r="C748" s="201" t="s">
        <v>198</v>
      </c>
      <c r="D748" s="202"/>
      <c r="E748" s="203"/>
      <c r="F748" s="204">
        <v>5.16</v>
      </c>
      <c r="G748"/>
    </row>
    <row r="749" spans="1:7" hidden="1">
      <c r="A749" s="111" t="s">
        <v>164</v>
      </c>
      <c r="B749" s="112"/>
      <c r="C749" s="112"/>
      <c r="D749" s="112"/>
      <c r="E749" s="113" t="s">
        <v>165</v>
      </c>
      <c r="F749" s="114"/>
      <c r="G749"/>
    </row>
    <row r="750" spans="1:7" ht="15.95" hidden="1" thickBot="1">
      <c r="A750" s="115"/>
      <c r="B750" s="116"/>
      <c r="C750" s="116"/>
      <c r="D750" s="116"/>
      <c r="E750" s="117"/>
      <c r="F750" s="118"/>
      <c r="G750"/>
    </row>
    <row r="751" spans="1:7" hidden="1">
      <c r="A751" s="119"/>
      <c r="B751" s="120" t="s">
        <v>166</v>
      </c>
      <c r="C751" s="112"/>
      <c r="D751" s="112"/>
      <c r="E751" s="112"/>
      <c r="F751" s="121"/>
      <c r="G751"/>
    </row>
    <row r="752" spans="1:7" hidden="1">
      <c r="A752" s="122" t="s">
        <v>167</v>
      </c>
      <c r="B752" s="123"/>
      <c r="C752" s="123"/>
      <c r="D752" s="123"/>
      <c r="E752" s="124"/>
      <c r="F752" s="125"/>
      <c r="G752"/>
    </row>
    <row r="753" spans="1:7">
      <c r="A753" s="215" t="s">
        <v>234</v>
      </c>
      <c r="B753" s="123"/>
      <c r="C753" s="123"/>
      <c r="D753" s="123"/>
      <c r="E753" s="127" t="s">
        <v>168</v>
      </c>
      <c r="F753" s="212">
        <v>400259</v>
      </c>
      <c r="G753" s="213"/>
    </row>
    <row r="754" spans="1:7" hidden="1">
      <c r="A754" s="128" t="s">
        <v>169</v>
      </c>
      <c r="B754" s="123"/>
      <c r="C754" s="123"/>
      <c r="D754" s="123"/>
      <c r="E754" s="129" t="s">
        <v>170</v>
      </c>
      <c r="F754" s="130" t="s">
        <v>13</v>
      </c>
      <c r="G754"/>
    </row>
    <row r="755" spans="1:7" hidden="1">
      <c r="A755" s="131"/>
      <c r="B755" s="132"/>
      <c r="C755" s="132"/>
      <c r="D755" s="132"/>
      <c r="E755" s="133"/>
      <c r="F755" s="134"/>
      <c r="G755"/>
    </row>
    <row r="756" spans="1:7" ht="15.95" hidden="1" thickBot="1">
      <c r="A756" s="135"/>
      <c r="B756" s="136"/>
      <c r="C756" s="132"/>
      <c r="D756" s="132"/>
      <c r="F756" s="134"/>
      <c r="G756"/>
    </row>
    <row r="757" spans="1:7" hidden="1">
      <c r="A757" s="137" t="s">
        <v>171</v>
      </c>
      <c r="B757" s="138"/>
      <c r="C757" s="138"/>
      <c r="D757" s="138"/>
      <c r="E757" s="138"/>
      <c r="F757" s="139"/>
      <c r="G757"/>
    </row>
    <row r="758" spans="1:7" hidden="1">
      <c r="A758" s="140" t="s">
        <v>172</v>
      </c>
      <c r="B758" s="141" t="s">
        <v>5</v>
      </c>
      <c r="C758" s="141" t="s">
        <v>173</v>
      </c>
      <c r="D758" s="141" t="s">
        <v>174</v>
      </c>
      <c r="E758" s="142" t="s">
        <v>175</v>
      </c>
      <c r="F758" s="143" t="s">
        <v>176</v>
      </c>
      <c r="G758"/>
    </row>
    <row r="759" spans="1:7" hidden="1">
      <c r="A759" s="144" t="s">
        <v>177</v>
      </c>
      <c r="B759" s="145">
        <v>0.05</v>
      </c>
      <c r="C759" s="146">
        <v>50.62</v>
      </c>
      <c r="D759" s="146">
        <v>2.5310000000000001</v>
      </c>
      <c r="E759" s="147">
        <v>1</v>
      </c>
      <c r="F759" s="148">
        <v>2.5310000000000001</v>
      </c>
      <c r="G759"/>
    </row>
    <row r="760" spans="1:7" hidden="1">
      <c r="A760" s="144" t="s">
        <v>178</v>
      </c>
      <c r="B760" s="145">
        <v>2</v>
      </c>
      <c r="C760" s="146">
        <v>0.15</v>
      </c>
      <c r="D760" s="146">
        <v>0.3</v>
      </c>
      <c r="E760" s="147">
        <v>4</v>
      </c>
      <c r="F760" s="148">
        <v>1.2</v>
      </c>
      <c r="G760"/>
    </row>
    <row r="761" spans="1:7" hidden="1">
      <c r="A761" s="144" t="s">
        <v>179</v>
      </c>
      <c r="B761" s="149"/>
      <c r="C761" s="146" t="s">
        <v>179</v>
      </c>
      <c r="D761" s="146" t="s">
        <v>179</v>
      </c>
      <c r="E761" s="147" t="s">
        <v>179</v>
      </c>
      <c r="F761" s="148" t="s">
        <v>179</v>
      </c>
      <c r="G761"/>
    </row>
    <row r="762" spans="1:7" hidden="1">
      <c r="A762" s="144" t="s">
        <v>179</v>
      </c>
      <c r="B762" s="149"/>
      <c r="C762" s="146" t="s">
        <v>179</v>
      </c>
      <c r="D762" s="146" t="s">
        <v>179</v>
      </c>
      <c r="E762" s="147" t="s">
        <v>179</v>
      </c>
      <c r="F762" s="148" t="s">
        <v>179</v>
      </c>
      <c r="G762"/>
    </row>
    <row r="763" spans="1:7" hidden="1">
      <c r="A763" s="144" t="s">
        <v>179</v>
      </c>
      <c r="B763" s="149"/>
      <c r="C763" s="146" t="s">
        <v>179</v>
      </c>
      <c r="D763" s="146" t="s">
        <v>179</v>
      </c>
      <c r="E763" s="147" t="s">
        <v>179</v>
      </c>
      <c r="F763" s="148" t="s">
        <v>179</v>
      </c>
      <c r="G763"/>
    </row>
    <row r="764" spans="1:7" hidden="1">
      <c r="A764" s="144" t="s">
        <v>179</v>
      </c>
      <c r="B764" s="150"/>
      <c r="C764" s="146" t="s">
        <v>179</v>
      </c>
      <c r="D764" s="146" t="s">
        <v>179</v>
      </c>
      <c r="E764" s="147" t="s">
        <v>179</v>
      </c>
      <c r="F764" s="148" t="s">
        <v>179</v>
      </c>
      <c r="G764"/>
    </row>
    <row r="765" spans="1:7" hidden="1">
      <c r="A765" s="144" t="s">
        <v>179</v>
      </c>
      <c r="B765" s="149"/>
      <c r="C765" s="146" t="s">
        <v>179</v>
      </c>
      <c r="D765" s="146" t="s">
        <v>179</v>
      </c>
      <c r="E765" s="147" t="s">
        <v>179</v>
      </c>
      <c r="F765" s="148" t="s">
        <v>179</v>
      </c>
      <c r="G765"/>
    </row>
    <row r="766" spans="1:7" hidden="1">
      <c r="A766" s="144" t="s">
        <v>179</v>
      </c>
      <c r="B766" s="149"/>
      <c r="C766" s="146" t="s">
        <v>179</v>
      </c>
      <c r="D766" s="146" t="s">
        <v>179</v>
      </c>
      <c r="E766" s="147" t="s">
        <v>179</v>
      </c>
      <c r="F766" s="148" t="s">
        <v>179</v>
      </c>
      <c r="G766"/>
    </row>
    <row r="767" spans="1:7" hidden="1">
      <c r="A767" s="144" t="s">
        <v>179</v>
      </c>
      <c r="B767" s="149"/>
      <c r="C767" s="146" t="s">
        <v>179</v>
      </c>
      <c r="D767" s="146" t="s">
        <v>179</v>
      </c>
      <c r="E767" s="147" t="s">
        <v>179</v>
      </c>
      <c r="F767" s="148" t="s">
        <v>179</v>
      </c>
      <c r="G767"/>
    </row>
    <row r="768" spans="1:7" ht="15.95" hidden="1" thickBot="1">
      <c r="A768" s="144" t="s">
        <v>179</v>
      </c>
      <c r="B768" s="152"/>
      <c r="C768" s="146" t="s">
        <v>179</v>
      </c>
      <c r="D768" s="146" t="s">
        <v>179</v>
      </c>
      <c r="E768" s="147" t="s">
        <v>179</v>
      </c>
      <c r="F768" s="148" t="s">
        <v>179</v>
      </c>
      <c r="G768"/>
    </row>
    <row r="769" spans="1:7" ht="15.95" hidden="1" thickBot="1">
      <c r="A769" s="156"/>
      <c r="B769" s="157"/>
      <c r="C769" s="158"/>
      <c r="D769" s="158"/>
      <c r="E769" s="159" t="s">
        <v>180</v>
      </c>
      <c r="F769" s="160">
        <v>3.7309999999999999</v>
      </c>
      <c r="G769"/>
    </row>
    <row r="770" spans="1:7" hidden="1">
      <c r="A770" s="161" t="s">
        <v>181</v>
      </c>
      <c r="B770" s="162"/>
      <c r="C770" s="163"/>
      <c r="D770" s="163"/>
      <c r="E770" s="163"/>
      <c r="F770" s="164"/>
      <c r="G770"/>
    </row>
    <row r="771" spans="1:7" hidden="1">
      <c r="A771" s="165" t="s">
        <v>172</v>
      </c>
      <c r="B771" s="166" t="s">
        <v>5</v>
      </c>
      <c r="C771" s="141" t="s">
        <v>182</v>
      </c>
      <c r="D771" s="141" t="s">
        <v>174</v>
      </c>
      <c r="E771" s="141" t="s">
        <v>175</v>
      </c>
      <c r="F771" s="143" t="s">
        <v>176</v>
      </c>
      <c r="G771"/>
    </row>
    <row r="772" spans="1:7" hidden="1">
      <c r="A772" s="167" t="s">
        <v>184</v>
      </c>
      <c r="B772" s="145">
        <v>2</v>
      </c>
      <c r="C772" s="146">
        <v>4.05</v>
      </c>
      <c r="D772" s="146">
        <v>8.1</v>
      </c>
      <c r="E772" s="146">
        <v>4</v>
      </c>
      <c r="F772" s="148">
        <v>32.4</v>
      </c>
      <c r="G772"/>
    </row>
    <row r="773" spans="1:7" hidden="1">
      <c r="A773" s="167" t="s">
        <v>183</v>
      </c>
      <c r="B773" s="145">
        <v>1</v>
      </c>
      <c r="C773" s="146">
        <v>4.0999999999999996</v>
      </c>
      <c r="D773" s="146">
        <v>4.0999999999999996</v>
      </c>
      <c r="E773" s="146">
        <v>4</v>
      </c>
      <c r="F773" s="148">
        <v>16.399999999999999</v>
      </c>
      <c r="G773"/>
    </row>
    <row r="774" spans="1:7" hidden="1">
      <c r="A774" s="167" t="s">
        <v>185</v>
      </c>
      <c r="B774" s="145">
        <v>0.1</v>
      </c>
      <c r="C774" s="146">
        <v>4.55</v>
      </c>
      <c r="D774" s="146">
        <v>0.45500000000000002</v>
      </c>
      <c r="E774" s="146">
        <v>4</v>
      </c>
      <c r="F774" s="148">
        <v>1.82</v>
      </c>
      <c r="G774"/>
    </row>
    <row r="775" spans="1:7" hidden="1">
      <c r="A775" s="167" t="s">
        <v>179</v>
      </c>
      <c r="B775" s="145"/>
      <c r="C775" s="146" t="s">
        <v>179</v>
      </c>
      <c r="D775" s="146" t="s">
        <v>179</v>
      </c>
      <c r="E775" s="146" t="s">
        <v>179</v>
      </c>
      <c r="F775" s="148" t="s">
        <v>179</v>
      </c>
      <c r="G775"/>
    </row>
    <row r="776" spans="1:7" hidden="1">
      <c r="A776" s="167" t="s">
        <v>179</v>
      </c>
      <c r="B776" s="145"/>
      <c r="C776" s="146" t="s">
        <v>179</v>
      </c>
      <c r="D776" s="146" t="s">
        <v>179</v>
      </c>
      <c r="E776" s="146" t="s">
        <v>179</v>
      </c>
      <c r="F776" s="148" t="s">
        <v>179</v>
      </c>
      <c r="G776"/>
    </row>
    <row r="777" spans="1:7" hidden="1">
      <c r="A777" s="167" t="s">
        <v>179</v>
      </c>
      <c r="B777" s="145"/>
      <c r="C777" s="146" t="s">
        <v>179</v>
      </c>
      <c r="D777" s="146" t="s">
        <v>179</v>
      </c>
      <c r="E777" s="146" t="s">
        <v>179</v>
      </c>
      <c r="F777" s="148" t="s">
        <v>179</v>
      </c>
      <c r="G777"/>
    </row>
    <row r="778" spans="1:7" hidden="1">
      <c r="A778" s="167" t="s">
        <v>179</v>
      </c>
      <c r="B778" s="145"/>
      <c r="C778" s="146" t="s">
        <v>179</v>
      </c>
      <c r="D778" s="146" t="s">
        <v>179</v>
      </c>
      <c r="E778" s="146" t="s">
        <v>179</v>
      </c>
      <c r="F778" s="148" t="s">
        <v>179</v>
      </c>
      <c r="G778"/>
    </row>
    <row r="779" spans="1:7" hidden="1">
      <c r="A779" s="167" t="s">
        <v>179</v>
      </c>
      <c r="B779" s="145"/>
      <c r="C779" s="146" t="s">
        <v>179</v>
      </c>
      <c r="D779" s="146" t="s">
        <v>179</v>
      </c>
      <c r="E779" s="146" t="s">
        <v>179</v>
      </c>
      <c r="F779" s="148" t="s">
        <v>179</v>
      </c>
      <c r="G779"/>
    </row>
    <row r="780" spans="1:7" hidden="1">
      <c r="A780" s="167" t="s">
        <v>179</v>
      </c>
      <c r="B780" s="145"/>
      <c r="C780" s="146" t="s">
        <v>179</v>
      </c>
      <c r="D780" s="146" t="s">
        <v>179</v>
      </c>
      <c r="E780" s="146" t="s">
        <v>179</v>
      </c>
      <c r="F780" s="148" t="s">
        <v>179</v>
      </c>
      <c r="G780"/>
    </row>
    <row r="781" spans="1:7" ht="15.95" hidden="1" thickBot="1">
      <c r="A781" s="167" t="s">
        <v>179</v>
      </c>
      <c r="B781" s="168"/>
      <c r="C781" s="146" t="s">
        <v>179</v>
      </c>
      <c r="D781" s="146" t="s">
        <v>179</v>
      </c>
      <c r="E781" s="146" t="s">
        <v>179</v>
      </c>
      <c r="F781" s="148" t="s">
        <v>179</v>
      </c>
      <c r="G781"/>
    </row>
    <row r="782" spans="1:7" ht="15.95" hidden="1" thickBot="1">
      <c r="A782" s="169"/>
      <c r="B782" s="170"/>
      <c r="C782" s="170"/>
      <c r="D782" s="170"/>
      <c r="E782" s="171" t="s">
        <v>186</v>
      </c>
      <c r="F782" s="172">
        <v>50.62</v>
      </c>
      <c r="G782"/>
    </row>
    <row r="783" spans="1:7" hidden="1">
      <c r="A783" s="137" t="s">
        <v>187</v>
      </c>
      <c r="B783" s="138"/>
      <c r="C783" s="138"/>
      <c r="D783" s="138"/>
      <c r="E783" s="138"/>
      <c r="F783" s="139"/>
      <c r="G783"/>
    </row>
    <row r="784" spans="1:7" hidden="1">
      <c r="A784" s="173" t="s">
        <v>172</v>
      </c>
      <c r="B784" s="174" t="s">
        <v>188</v>
      </c>
      <c r="C784" s="141" t="s">
        <v>4</v>
      </c>
      <c r="D784" s="141" t="s">
        <v>5</v>
      </c>
      <c r="E784" s="141" t="s">
        <v>189</v>
      </c>
      <c r="F784" s="143" t="s">
        <v>176</v>
      </c>
      <c r="G784"/>
    </row>
    <row r="785" spans="1:7" hidden="1">
      <c r="A785" s="175" t="s">
        <v>62</v>
      </c>
      <c r="B785" s="176" t="s">
        <v>188</v>
      </c>
      <c r="C785" s="177" t="s">
        <v>13</v>
      </c>
      <c r="D785" s="178">
        <v>1</v>
      </c>
      <c r="E785" s="179">
        <v>696.28</v>
      </c>
      <c r="F785" s="180">
        <v>696.28</v>
      </c>
      <c r="G785"/>
    </row>
    <row r="786" spans="1:7" hidden="1">
      <c r="A786" s="175" t="s">
        <v>235</v>
      </c>
      <c r="B786" s="176" t="s">
        <v>188</v>
      </c>
      <c r="C786" s="177" t="s">
        <v>13</v>
      </c>
      <c r="D786" s="178">
        <v>1</v>
      </c>
      <c r="E786" s="179">
        <v>15.450000000000001</v>
      </c>
      <c r="F786" s="180">
        <v>15.45</v>
      </c>
      <c r="G786"/>
    </row>
    <row r="787" spans="1:7" hidden="1">
      <c r="A787" s="175" t="s">
        <v>236</v>
      </c>
      <c r="B787" s="176" t="s">
        <v>188</v>
      </c>
      <c r="C787" s="177" t="s">
        <v>13</v>
      </c>
      <c r="D787" s="178">
        <v>1</v>
      </c>
      <c r="E787" s="179">
        <v>154.5</v>
      </c>
      <c r="F787" s="180">
        <v>154.5</v>
      </c>
      <c r="G787"/>
    </row>
    <row r="788" spans="1:7" hidden="1">
      <c r="A788" s="175" t="s">
        <v>237</v>
      </c>
      <c r="B788" s="176" t="s">
        <v>188</v>
      </c>
      <c r="C788" s="177" t="s">
        <v>13</v>
      </c>
      <c r="D788" s="178">
        <v>1</v>
      </c>
      <c r="E788" s="179">
        <v>82.4</v>
      </c>
      <c r="F788" s="180">
        <v>82.4</v>
      </c>
      <c r="G788"/>
    </row>
    <row r="789" spans="1:7" hidden="1">
      <c r="A789" s="175" t="s">
        <v>238</v>
      </c>
      <c r="B789" s="176" t="s">
        <v>188</v>
      </c>
      <c r="C789" s="177" t="s">
        <v>13</v>
      </c>
      <c r="D789" s="178">
        <v>1</v>
      </c>
      <c r="E789" s="179">
        <v>82.4</v>
      </c>
      <c r="F789" s="180">
        <v>82.4</v>
      </c>
      <c r="G789"/>
    </row>
    <row r="790" spans="1:7" hidden="1">
      <c r="A790" s="175" t="s">
        <v>179</v>
      </c>
      <c r="B790" s="176" t="s">
        <v>188</v>
      </c>
      <c r="C790" s="177" t="s">
        <v>179</v>
      </c>
      <c r="D790" s="178"/>
      <c r="E790" s="179" t="s">
        <v>179</v>
      </c>
      <c r="F790" s="180" t="s">
        <v>179</v>
      </c>
      <c r="G790"/>
    </row>
    <row r="791" spans="1:7" hidden="1">
      <c r="A791" s="175" t="s">
        <v>179</v>
      </c>
      <c r="B791" s="176" t="s">
        <v>188</v>
      </c>
      <c r="C791" s="177" t="s">
        <v>179</v>
      </c>
      <c r="D791" s="178"/>
      <c r="E791" s="179" t="s">
        <v>179</v>
      </c>
      <c r="F791" s="180" t="s">
        <v>179</v>
      </c>
      <c r="G791"/>
    </row>
    <row r="792" spans="1:7" hidden="1">
      <c r="A792" s="175" t="s">
        <v>179</v>
      </c>
      <c r="B792" s="176" t="s">
        <v>188</v>
      </c>
      <c r="C792" s="177" t="s">
        <v>179</v>
      </c>
      <c r="D792" s="178"/>
      <c r="E792" s="179" t="s">
        <v>179</v>
      </c>
      <c r="F792" s="180" t="s">
        <v>179</v>
      </c>
      <c r="G792"/>
    </row>
    <row r="793" spans="1:7" hidden="1">
      <c r="A793" s="175" t="s">
        <v>179</v>
      </c>
      <c r="B793" s="176" t="s">
        <v>188</v>
      </c>
      <c r="C793" s="177" t="s">
        <v>179</v>
      </c>
      <c r="D793" s="178"/>
      <c r="E793" s="179" t="s">
        <v>179</v>
      </c>
      <c r="F793" s="180" t="s">
        <v>179</v>
      </c>
      <c r="G793"/>
    </row>
    <row r="794" spans="1:7" hidden="1">
      <c r="A794" s="175" t="s">
        <v>179</v>
      </c>
      <c r="B794" s="176" t="s">
        <v>188</v>
      </c>
      <c r="C794" s="177" t="s">
        <v>179</v>
      </c>
      <c r="D794" s="178"/>
      <c r="E794" s="179" t="s">
        <v>179</v>
      </c>
      <c r="F794" s="180" t="s">
        <v>179</v>
      </c>
      <c r="G794"/>
    </row>
    <row r="795" spans="1:7" hidden="1">
      <c r="A795" s="175" t="s">
        <v>179</v>
      </c>
      <c r="B795" s="176" t="s">
        <v>188</v>
      </c>
      <c r="C795" s="177" t="s">
        <v>179</v>
      </c>
      <c r="D795" s="178"/>
      <c r="E795" s="179" t="s">
        <v>179</v>
      </c>
      <c r="F795" s="180" t="s">
        <v>179</v>
      </c>
      <c r="G795"/>
    </row>
    <row r="796" spans="1:7" hidden="1">
      <c r="A796" s="175" t="s">
        <v>179</v>
      </c>
      <c r="B796" s="176"/>
      <c r="C796" s="177" t="s">
        <v>179</v>
      </c>
      <c r="D796" s="178"/>
      <c r="E796" s="179" t="s">
        <v>179</v>
      </c>
      <c r="F796" s="180" t="s">
        <v>179</v>
      </c>
      <c r="G796"/>
    </row>
    <row r="797" spans="1:7" hidden="1">
      <c r="A797" s="175" t="s">
        <v>179</v>
      </c>
      <c r="B797" s="176"/>
      <c r="C797" s="177" t="s">
        <v>179</v>
      </c>
      <c r="D797" s="178"/>
      <c r="E797" s="179" t="s">
        <v>179</v>
      </c>
      <c r="F797" s="180" t="s">
        <v>179</v>
      </c>
      <c r="G797"/>
    </row>
    <row r="798" spans="1:7" hidden="1">
      <c r="A798" s="175" t="s">
        <v>179</v>
      </c>
      <c r="B798" s="176"/>
      <c r="C798" s="177" t="s">
        <v>179</v>
      </c>
      <c r="D798" s="178"/>
      <c r="E798" s="179" t="s">
        <v>179</v>
      </c>
      <c r="F798" s="180" t="s">
        <v>179</v>
      </c>
      <c r="G798"/>
    </row>
    <row r="799" spans="1:7" hidden="1">
      <c r="A799" s="175" t="s">
        <v>179</v>
      </c>
      <c r="B799" s="176"/>
      <c r="C799" s="177" t="s">
        <v>179</v>
      </c>
      <c r="D799" s="178"/>
      <c r="E799" s="179" t="s">
        <v>179</v>
      </c>
      <c r="F799" s="180" t="s">
        <v>179</v>
      </c>
      <c r="G799"/>
    </row>
    <row r="800" spans="1:7" hidden="1">
      <c r="A800" s="175" t="s">
        <v>179</v>
      </c>
      <c r="B800" s="176"/>
      <c r="C800" s="177" t="s">
        <v>179</v>
      </c>
      <c r="D800" s="178"/>
      <c r="E800" s="179" t="s">
        <v>179</v>
      </c>
      <c r="F800" s="180" t="s">
        <v>179</v>
      </c>
      <c r="G800"/>
    </row>
    <row r="801" spans="1:7" hidden="1">
      <c r="A801" s="175" t="s">
        <v>179</v>
      </c>
      <c r="B801" s="176"/>
      <c r="C801" s="177" t="s">
        <v>179</v>
      </c>
      <c r="D801" s="178"/>
      <c r="E801" s="179" t="s">
        <v>179</v>
      </c>
      <c r="F801" s="180" t="s">
        <v>179</v>
      </c>
      <c r="G801"/>
    </row>
    <row r="802" spans="1:7" hidden="1">
      <c r="A802" s="175" t="s">
        <v>179</v>
      </c>
      <c r="B802" s="176"/>
      <c r="C802" s="177" t="s">
        <v>179</v>
      </c>
      <c r="D802" s="178"/>
      <c r="E802" s="179" t="s">
        <v>179</v>
      </c>
      <c r="F802" s="180" t="s">
        <v>179</v>
      </c>
      <c r="G802"/>
    </row>
    <row r="803" spans="1:7" hidden="1">
      <c r="A803" s="175" t="s">
        <v>179</v>
      </c>
      <c r="B803" s="176"/>
      <c r="C803" s="177" t="s">
        <v>179</v>
      </c>
      <c r="D803" s="178"/>
      <c r="E803" s="179" t="s">
        <v>179</v>
      </c>
      <c r="F803" s="180" t="s">
        <v>179</v>
      </c>
      <c r="G803"/>
    </row>
    <row r="804" spans="1:7" ht="15.95" hidden="1" thickBot="1">
      <c r="A804" s="175" t="s">
        <v>179</v>
      </c>
      <c r="B804" s="181"/>
      <c r="C804" s="177" t="s">
        <v>179</v>
      </c>
      <c r="D804" s="182"/>
      <c r="E804" s="179" t="s">
        <v>179</v>
      </c>
      <c r="F804" s="180" t="s">
        <v>179</v>
      </c>
      <c r="G804"/>
    </row>
    <row r="805" spans="1:7" ht="15.95" hidden="1" thickBot="1">
      <c r="A805" s="169"/>
      <c r="B805" s="183"/>
      <c r="C805" s="183"/>
      <c r="D805" s="183"/>
      <c r="E805" s="184" t="s">
        <v>190</v>
      </c>
      <c r="F805" s="185">
        <v>1031.03</v>
      </c>
      <c r="G805"/>
    </row>
    <row r="806" spans="1:7" hidden="1">
      <c r="A806" s="186" t="s">
        <v>191</v>
      </c>
      <c r="B806" s="112"/>
      <c r="C806" s="112"/>
      <c r="D806" s="112"/>
      <c r="E806" s="112"/>
      <c r="F806" s="121"/>
      <c r="G806"/>
    </row>
    <row r="807" spans="1:7" hidden="1">
      <c r="A807" s="140" t="s">
        <v>172</v>
      </c>
      <c r="B807" s="141" t="s">
        <v>4</v>
      </c>
      <c r="C807" s="141" t="s">
        <v>5</v>
      </c>
      <c r="D807" s="141" t="s">
        <v>192</v>
      </c>
      <c r="E807" s="141" t="s">
        <v>173</v>
      </c>
      <c r="F807" s="143" t="s">
        <v>176</v>
      </c>
      <c r="G807"/>
    </row>
    <row r="808" spans="1:7" hidden="1">
      <c r="A808" s="144" t="s">
        <v>179</v>
      </c>
      <c r="B808" s="177" t="s">
        <v>179</v>
      </c>
      <c r="C808" s="178" t="s">
        <v>179</v>
      </c>
      <c r="D808" s="187" t="s">
        <v>179</v>
      </c>
      <c r="E808" s="187" t="s">
        <v>179</v>
      </c>
      <c r="F808" s="188" t="s">
        <v>179</v>
      </c>
      <c r="G808"/>
    </row>
    <row r="809" spans="1:7" hidden="1">
      <c r="A809" s="144" t="s">
        <v>179</v>
      </c>
      <c r="B809" s="177" t="s">
        <v>179</v>
      </c>
      <c r="C809" s="178" t="s">
        <v>179</v>
      </c>
      <c r="D809" s="187" t="s">
        <v>179</v>
      </c>
      <c r="E809" s="187" t="s">
        <v>179</v>
      </c>
      <c r="F809" s="188" t="s">
        <v>179</v>
      </c>
      <c r="G809"/>
    </row>
    <row r="810" spans="1:7" hidden="1">
      <c r="A810" s="144" t="s">
        <v>179</v>
      </c>
      <c r="B810" s="177" t="s">
        <v>179</v>
      </c>
      <c r="C810" s="178" t="s">
        <v>179</v>
      </c>
      <c r="D810" s="187" t="s">
        <v>179</v>
      </c>
      <c r="E810" s="187" t="s">
        <v>179</v>
      </c>
      <c r="F810" s="188" t="s">
        <v>179</v>
      </c>
      <c r="G810"/>
    </row>
    <row r="811" spans="1:7" ht="15.95" hidden="1" thickBot="1">
      <c r="A811" s="169"/>
      <c r="B811" s="183"/>
      <c r="C811" s="183"/>
      <c r="D811" s="183"/>
      <c r="E811" s="184" t="s">
        <v>193</v>
      </c>
      <c r="F811" s="189">
        <v>0</v>
      </c>
      <c r="G811"/>
    </row>
    <row r="812" spans="1:7" hidden="1">
      <c r="A812" s="190"/>
      <c r="B812" s="132"/>
      <c r="C812" s="191" t="s">
        <v>194</v>
      </c>
      <c r="D812" s="192"/>
      <c r="E812" s="193"/>
      <c r="F812" s="194">
        <v>1085.3810000000001</v>
      </c>
      <c r="G812"/>
    </row>
    <row r="813" spans="1:7" hidden="1">
      <c r="A813" s="190"/>
      <c r="B813" s="132"/>
      <c r="C813" s="195" t="s">
        <v>195</v>
      </c>
      <c r="D813" s="196"/>
      <c r="E813" s="197">
        <v>0.2</v>
      </c>
      <c r="F813" s="148">
        <v>217.0762</v>
      </c>
      <c r="G813"/>
    </row>
    <row r="814" spans="1:7" hidden="1">
      <c r="A814" s="190"/>
      <c r="B814" s="132"/>
      <c r="C814" s="198" t="s">
        <v>196</v>
      </c>
      <c r="D814" s="199"/>
      <c r="E814" s="197">
        <v>0</v>
      </c>
      <c r="F814" s="148">
        <v>0</v>
      </c>
      <c r="G814"/>
    </row>
    <row r="815" spans="1:7" hidden="1">
      <c r="A815" s="190"/>
      <c r="B815" s="132"/>
      <c r="C815" s="195" t="s">
        <v>197</v>
      </c>
      <c r="D815" s="196"/>
      <c r="E815" s="200"/>
      <c r="F815" s="148">
        <v>1302.46</v>
      </c>
      <c r="G815"/>
    </row>
    <row r="816" spans="1:7" ht="15.95" hidden="1" thickBot="1">
      <c r="A816" s="190"/>
      <c r="B816" s="132"/>
      <c r="C816" s="201" t="s">
        <v>198</v>
      </c>
      <c r="D816" s="202"/>
      <c r="E816" s="203"/>
      <c r="F816" s="204">
        <v>1302.46</v>
      </c>
      <c r="G816"/>
    </row>
    <row r="817" spans="1:7" hidden="1">
      <c r="A817" s="111" t="s">
        <v>164</v>
      </c>
      <c r="B817" s="112"/>
      <c r="C817" s="112"/>
      <c r="D817" s="112"/>
      <c r="E817" s="113" t="s">
        <v>165</v>
      </c>
      <c r="F817" s="114"/>
      <c r="G817"/>
    </row>
    <row r="818" spans="1:7" ht="15.95" hidden="1" thickBot="1">
      <c r="A818" s="115"/>
      <c r="B818" s="116"/>
      <c r="C818" s="116"/>
      <c r="D818" s="116"/>
      <c r="E818" s="117"/>
      <c r="F818" s="118"/>
      <c r="G818"/>
    </row>
    <row r="819" spans="1:7" hidden="1">
      <c r="A819" s="119"/>
      <c r="B819" s="120" t="s">
        <v>166</v>
      </c>
      <c r="C819" s="112"/>
      <c r="D819" s="112"/>
      <c r="E819" s="112"/>
      <c r="F819" s="121"/>
      <c r="G819"/>
    </row>
    <row r="820" spans="1:7" hidden="1">
      <c r="A820" s="122" t="s">
        <v>167</v>
      </c>
      <c r="B820" s="123"/>
      <c r="C820" s="123"/>
      <c r="D820" s="123"/>
      <c r="E820" s="124"/>
      <c r="F820" s="125"/>
      <c r="G820"/>
    </row>
    <row r="821" spans="1:7">
      <c r="A821" s="215" t="s">
        <v>64</v>
      </c>
      <c r="B821" s="123"/>
      <c r="C821" s="123"/>
      <c r="D821" s="123"/>
      <c r="E821" s="127" t="s">
        <v>168</v>
      </c>
      <c r="F821" s="212">
        <v>402271</v>
      </c>
      <c r="G821" s="213"/>
    </row>
    <row r="822" spans="1:7" hidden="1">
      <c r="A822" s="128" t="s">
        <v>169</v>
      </c>
      <c r="B822" s="123"/>
      <c r="C822" s="123"/>
      <c r="D822" s="123"/>
      <c r="E822" s="129" t="s">
        <v>170</v>
      </c>
      <c r="F822" s="130" t="s">
        <v>13</v>
      </c>
      <c r="G822"/>
    </row>
    <row r="823" spans="1:7" hidden="1">
      <c r="A823" s="131"/>
      <c r="B823" s="132"/>
      <c r="C823" s="132"/>
      <c r="D823" s="132"/>
      <c r="E823" s="133"/>
      <c r="F823" s="134"/>
      <c r="G823"/>
    </row>
    <row r="824" spans="1:7" ht="15.95" hidden="1" thickBot="1">
      <c r="A824" s="135"/>
      <c r="B824" s="136"/>
      <c r="C824" s="132"/>
      <c r="D824" s="132"/>
      <c r="F824" s="134"/>
      <c r="G824"/>
    </row>
    <row r="825" spans="1:7" hidden="1">
      <c r="A825" s="137" t="s">
        <v>171</v>
      </c>
      <c r="B825" s="138"/>
      <c r="C825" s="138"/>
      <c r="D825" s="138"/>
      <c r="E825" s="138"/>
      <c r="F825" s="139"/>
      <c r="G825"/>
    </row>
    <row r="826" spans="1:7" hidden="1">
      <c r="A826" s="140" t="s">
        <v>172</v>
      </c>
      <c r="B826" s="141" t="s">
        <v>5</v>
      </c>
      <c r="C826" s="141" t="s">
        <v>173</v>
      </c>
      <c r="D826" s="141" t="s">
        <v>174</v>
      </c>
      <c r="E826" s="142" t="s">
        <v>175</v>
      </c>
      <c r="F826" s="143" t="s">
        <v>176</v>
      </c>
      <c r="G826"/>
    </row>
    <row r="827" spans="1:7" hidden="1">
      <c r="A827" s="144" t="s">
        <v>177</v>
      </c>
      <c r="B827" s="145">
        <v>0.05</v>
      </c>
      <c r="C827" s="146">
        <v>101.24</v>
      </c>
      <c r="D827" s="146">
        <v>5.0620000000000003</v>
      </c>
      <c r="E827" s="147">
        <v>1</v>
      </c>
      <c r="F827" s="148">
        <v>5.0620000000000003</v>
      </c>
      <c r="G827"/>
    </row>
    <row r="828" spans="1:7" hidden="1">
      <c r="A828" s="144" t="s">
        <v>178</v>
      </c>
      <c r="B828" s="145">
        <v>2</v>
      </c>
      <c r="C828" s="146">
        <v>0.15</v>
      </c>
      <c r="D828" s="146">
        <v>0.3</v>
      </c>
      <c r="E828" s="147">
        <v>8</v>
      </c>
      <c r="F828" s="148">
        <v>2.4</v>
      </c>
      <c r="G828"/>
    </row>
    <row r="829" spans="1:7" hidden="1">
      <c r="A829" s="144" t="s">
        <v>179</v>
      </c>
      <c r="B829" s="145"/>
      <c r="C829" s="146" t="s">
        <v>179</v>
      </c>
      <c r="D829" s="146" t="s">
        <v>179</v>
      </c>
      <c r="E829" s="147" t="s">
        <v>179</v>
      </c>
      <c r="F829" s="148" t="s">
        <v>179</v>
      </c>
      <c r="G829"/>
    </row>
    <row r="830" spans="1:7" hidden="1">
      <c r="A830" s="144" t="s">
        <v>179</v>
      </c>
      <c r="B830" s="145"/>
      <c r="C830" s="146" t="s">
        <v>179</v>
      </c>
      <c r="D830" s="146" t="s">
        <v>179</v>
      </c>
      <c r="E830" s="147" t="s">
        <v>179</v>
      </c>
      <c r="F830" s="148" t="s">
        <v>179</v>
      </c>
      <c r="G830"/>
    </row>
    <row r="831" spans="1:7" hidden="1">
      <c r="A831" s="144" t="s">
        <v>179</v>
      </c>
      <c r="B831" s="149"/>
      <c r="C831" s="146" t="s">
        <v>179</v>
      </c>
      <c r="D831" s="146" t="s">
        <v>179</v>
      </c>
      <c r="E831" s="147" t="s">
        <v>179</v>
      </c>
      <c r="F831" s="148" t="s">
        <v>179</v>
      </c>
      <c r="G831"/>
    </row>
    <row r="832" spans="1:7" hidden="1">
      <c r="A832" s="144" t="s">
        <v>179</v>
      </c>
      <c r="B832" s="150"/>
      <c r="C832" s="146" t="s">
        <v>179</v>
      </c>
      <c r="D832" s="146" t="s">
        <v>179</v>
      </c>
      <c r="E832" s="147" t="s">
        <v>179</v>
      </c>
      <c r="F832" s="148" t="s">
        <v>179</v>
      </c>
      <c r="G832"/>
    </row>
    <row r="833" spans="1:7" hidden="1">
      <c r="A833" s="144" t="s">
        <v>179</v>
      </c>
      <c r="B833" s="149"/>
      <c r="C833" s="146" t="s">
        <v>179</v>
      </c>
      <c r="D833" s="146" t="s">
        <v>179</v>
      </c>
      <c r="E833" s="147" t="s">
        <v>179</v>
      </c>
      <c r="F833" s="148" t="s">
        <v>179</v>
      </c>
      <c r="G833"/>
    </row>
    <row r="834" spans="1:7" hidden="1">
      <c r="A834" s="144" t="s">
        <v>179</v>
      </c>
      <c r="B834" s="149"/>
      <c r="C834" s="146" t="s">
        <v>179</v>
      </c>
      <c r="D834" s="146" t="s">
        <v>179</v>
      </c>
      <c r="E834" s="147" t="s">
        <v>179</v>
      </c>
      <c r="F834" s="148" t="s">
        <v>179</v>
      </c>
      <c r="G834"/>
    </row>
    <row r="835" spans="1:7" hidden="1">
      <c r="A835" s="144" t="s">
        <v>179</v>
      </c>
      <c r="B835" s="149"/>
      <c r="C835" s="146" t="s">
        <v>179</v>
      </c>
      <c r="D835" s="146" t="s">
        <v>179</v>
      </c>
      <c r="E835" s="147" t="s">
        <v>179</v>
      </c>
      <c r="F835" s="148" t="s">
        <v>179</v>
      </c>
      <c r="G835"/>
    </row>
    <row r="836" spans="1:7" ht="15.95" hidden="1" thickBot="1">
      <c r="A836" s="144" t="s">
        <v>179</v>
      </c>
      <c r="B836" s="152"/>
      <c r="C836" s="146" t="s">
        <v>179</v>
      </c>
      <c r="D836" s="146" t="s">
        <v>179</v>
      </c>
      <c r="E836" s="147" t="s">
        <v>179</v>
      </c>
      <c r="F836" s="148" t="s">
        <v>179</v>
      </c>
      <c r="G836"/>
    </row>
    <row r="837" spans="1:7" ht="15.95" hidden="1" thickBot="1">
      <c r="A837" s="156"/>
      <c r="B837" s="205"/>
      <c r="C837" s="158"/>
      <c r="D837" s="158"/>
      <c r="E837" s="159" t="s">
        <v>180</v>
      </c>
      <c r="F837" s="160">
        <v>7.4619999999999997</v>
      </c>
      <c r="G837"/>
    </row>
    <row r="838" spans="1:7" hidden="1">
      <c r="A838" s="161" t="s">
        <v>181</v>
      </c>
      <c r="B838" s="206"/>
      <c r="C838" s="163"/>
      <c r="D838" s="163"/>
      <c r="E838" s="163"/>
      <c r="F838" s="164"/>
      <c r="G838"/>
    </row>
    <row r="839" spans="1:7" hidden="1">
      <c r="A839" s="165" t="s">
        <v>172</v>
      </c>
      <c r="B839" s="207" t="s">
        <v>5</v>
      </c>
      <c r="C839" s="141" t="s">
        <v>182</v>
      </c>
      <c r="D839" s="141" t="s">
        <v>174</v>
      </c>
      <c r="E839" s="141" t="s">
        <v>175</v>
      </c>
      <c r="F839" s="143" t="s">
        <v>176</v>
      </c>
      <c r="G839"/>
    </row>
    <row r="840" spans="1:7" hidden="1">
      <c r="A840" s="167" t="s">
        <v>185</v>
      </c>
      <c r="B840" s="145">
        <v>0.1</v>
      </c>
      <c r="C840" s="146">
        <v>4.55</v>
      </c>
      <c r="D840" s="146">
        <v>0.45500000000000002</v>
      </c>
      <c r="E840" s="146">
        <v>8</v>
      </c>
      <c r="F840" s="148">
        <v>3.64</v>
      </c>
      <c r="G840"/>
    </row>
    <row r="841" spans="1:7" hidden="1">
      <c r="A841" s="167" t="s">
        <v>183</v>
      </c>
      <c r="B841" s="145">
        <v>1</v>
      </c>
      <c r="C841" s="146">
        <v>4.0999999999999996</v>
      </c>
      <c r="D841" s="146">
        <v>4.0999999999999996</v>
      </c>
      <c r="E841" s="146">
        <v>8</v>
      </c>
      <c r="F841" s="148">
        <v>32.799999999999997</v>
      </c>
      <c r="G841"/>
    </row>
    <row r="842" spans="1:7" hidden="1">
      <c r="A842" s="167" t="s">
        <v>184</v>
      </c>
      <c r="B842" s="145">
        <v>2</v>
      </c>
      <c r="C842" s="146">
        <v>4.05</v>
      </c>
      <c r="D842" s="146">
        <v>8.1</v>
      </c>
      <c r="E842" s="146">
        <v>8</v>
      </c>
      <c r="F842" s="148">
        <v>64.8</v>
      </c>
      <c r="G842"/>
    </row>
    <row r="843" spans="1:7" hidden="1">
      <c r="A843" s="167" t="s">
        <v>179</v>
      </c>
      <c r="B843" s="145"/>
      <c r="C843" s="146" t="s">
        <v>179</v>
      </c>
      <c r="D843" s="146" t="s">
        <v>179</v>
      </c>
      <c r="E843" s="146" t="s">
        <v>179</v>
      </c>
      <c r="F843" s="148" t="s">
        <v>179</v>
      </c>
      <c r="G843"/>
    </row>
    <row r="844" spans="1:7" hidden="1">
      <c r="A844" s="167" t="s">
        <v>179</v>
      </c>
      <c r="B844" s="145"/>
      <c r="C844" s="146" t="s">
        <v>179</v>
      </c>
      <c r="D844" s="146" t="s">
        <v>179</v>
      </c>
      <c r="E844" s="146" t="s">
        <v>179</v>
      </c>
      <c r="F844" s="148" t="s">
        <v>179</v>
      </c>
      <c r="G844"/>
    </row>
    <row r="845" spans="1:7" hidden="1">
      <c r="A845" s="167" t="s">
        <v>179</v>
      </c>
      <c r="B845" s="145"/>
      <c r="C845" s="146" t="s">
        <v>179</v>
      </c>
      <c r="D845" s="146" t="s">
        <v>179</v>
      </c>
      <c r="E845" s="146" t="s">
        <v>179</v>
      </c>
      <c r="F845" s="148" t="s">
        <v>179</v>
      </c>
      <c r="G845"/>
    </row>
    <row r="846" spans="1:7" hidden="1">
      <c r="A846" s="167" t="s">
        <v>179</v>
      </c>
      <c r="B846" s="145"/>
      <c r="C846" s="146" t="s">
        <v>179</v>
      </c>
      <c r="D846" s="146" t="s">
        <v>179</v>
      </c>
      <c r="E846" s="146" t="s">
        <v>179</v>
      </c>
      <c r="F846" s="148" t="s">
        <v>179</v>
      </c>
      <c r="G846"/>
    </row>
    <row r="847" spans="1:7" hidden="1">
      <c r="A847" s="167" t="s">
        <v>179</v>
      </c>
      <c r="B847" s="145"/>
      <c r="C847" s="146" t="s">
        <v>179</v>
      </c>
      <c r="D847" s="146" t="s">
        <v>179</v>
      </c>
      <c r="E847" s="146" t="s">
        <v>179</v>
      </c>
      <c r="F847" s="148" t="s">
        <v>179</v>
      </c>
      <c r="G847"/>
    </row>
    <row r="848" spans="1:7" hidden="1">
      <c r="A848" s="167" t="s">
        <v>179</v>
      </c>
      <c r="B848" s="145"/>
      <c r="C848" s="146" t="s">
        <v>179</v>
      </c>
      <c r="D848" s="146" t="s">
        <v>179</v>
      </c>
      <c r="E848" s="146" t="s">
        <v>179</v>
      </c>
      <c r="F848" s="148" t="s">
        <v>179</v>
      </c>
      <c r="G848"/>
    </row>
    <row r="849" spans="1:7" ht="15.95" hidden="1" thickBot="1">
      <c r="A849" s="167" t="s">
        <v>179</v>
      </c>
      <c r="B849" s="168"/>
      <c r="C849" s="146" t="s">
        <v>179</v>
      </c>
      <c r="D849" s="146" t="s">
        <v>179</v>
      </c>
      <c r="E849" s="146" t="s">
        <v>179</v>
      </c>
      <c r="F849" s="148" t="s">
        <v>179</v>
      </c>
      <c r="G849"/>
    </row>
    <row r="850" spans="1:7" ht="15.95" hidden="1" thickBot="1">
      <c r="A850" s="169"/>
      <c r="B850" s="170"/>
      <c r="C850" s="170"/>
      <c r="D850" s="170"/>
      <c r="E850" s="171" t="s">
        <v>186</v>
      </c>
      <c r="F850" s="172">
        <v>101.24</v>
      </c>
      <c r="G850"/>
    </row>
    <row r="851" spans="1:7" hidden="1">
      <c r="A851" s="137" t="s">
        <v>187</v>
      </c>
      <c r="B851" s="138"/>
      <c r="C851" s="138"/>
      <c r="D851" s="138"/>
      <c r="E851" s="138"/>
      <c r="F851" s="139"/>
      <c r="G851"/>
    </row>
    <row r="852" spans="1:7" hidden="1">
      <c r="A852" s="173" t="s">
        <v>172</v>
      </c>
      <c r="B852" s="174" t="s">
        <v>188</v>
      </c>
      <c r="C852" s="141" t="s">
        <v>4</v>
      </c>
      <c r="D852" s="141" t="s">
        <v>5</v>
      </c>
      <c r="E852" s="141" t="s">
        <v>189</v>
      </c>
      <c r="F852" s="143" t="s">
        <v>176</v>
      </c>
      <c r="G852"/>
    </row>
    <row r="853" spans="1:7" ht="48" hidden="1">
      <c r="A853" s="208" t="s">
        <v>239</v>
      </c>
      <c r="B853" s="209" t="s">
        <v>188</v>
      </c>
      <c r="C853" s="177" t="s">
        <v>13</v>
      </c>
      <c r="D853" s="178">
        <v>1</v>
      </c>
      <c r="E853" s="179">
        <v>269.86</v>
      </c>
      <c r="F853" s="180">
        <v>269.86</v>
      </c>
      <c r="G853"/>
    </row>
    <row r="854" spans="1:7" hidden="1">
      <c r="A854" s="175" t="s">
        <v>236</v>
      </c>
      <c r="B854" s="176" t="s">
        <v>188</v>
      </c>
      <c r="C854" s="177" t="s">
        <v>13</v>
      </c>
      <c r="D854" s="178">
        <v>1</v>
      </c>
      <c r="E854" s="179">
        <v>154.5</v>
      </c>
      <c r="F854" s="180">
        <v>154.5</v>
      </c>
      <c r="G854"/>
    </row>
    <row r="855" spans="1:7" hidden="1">
      <c r="A855" s="175" t="s">
        <v>240</v>
      </c>
      <c r="B855" s="176" t="s">
        <v>188</v>
      </c>
      <c r="C855" s="177" t="s">
        <v>13</v>
      </c>
      <c r="D855" s="178">
        <v>1</v>
      </c>
      <c r="E855" s="179">
        <v>119.48</v>
      </c>
      <c r="F855" s="180">
        <v>119.48</v>
      </c>
      <c r="G855"/>
    </row>
    <row r="856" spans="1:7" hidden="1">
      <c r="A856" s="175" t="s">
        <v>241</v>
      </c>
      <c r="B856" s="176" t="s">
        <v>188</v>
      </c>
      <c r="C856" s="177" t="s">
        <v>13</v>
      </c>
      <c r="D856" s="178">
        <v>1</v>
      </c>
      <c r="E856" s="179">
        <v>145.29999999999944</v>
      </c>
      <c r="F856" s="180">
        <v>145.30000000000001</v>
      </c>
      <c r="G856"/>
    </row>
    <row r="857" spans="1:7" hidden="1">
      <c r="A857" s="175" t="s">
        <v>242</v>
      </c>
      <c r="B857" s="176" t="s">
        <v>188</v>
      </c>
      <c r="C857" s="177" t="s">
        <v>13</v>
      </c>
      <c r="D857" s="178">
        <v>1</v>
      </c>
      <c r="E857" s="179">
        <v>210.12</v>
      </c>
      <c r="F857" s="180">
        <v>210.12</v>
      </c>
      <c r="G857"/>
    </row>
    <row r="858" spans="1:7" hidden="1">
      <c r="A858" s="175" t="s">
        <v>179</v>
      </c>
      <c r="B858" s="176" t="s">
        <v>188</v>
      </c>
      <c r="C858" s="177" t="s">
        <v>179</v>
      </c>
      <c r="D858" s="178"/>
      <c r="E858" s="179" t="s">
        <v>179</v>
      </c>
      <c r="F858" s="180" t="s">
        <v>179</v>
      </c>
      <c r="G858"/>
    </row>
    <row r="859" spans="1:7" hidden="1">
      <c r="A859" s="175" t="s">
        <v>179</v>
      </c>
      <c r="B859" s="176" t="s">
        <v>188</v>
      </c>
      <c r="C859" s="177" t="s">
        <v>179</v>
      </c>
      <c r="D859" s="178"/>
      <c r="E859" s="179" t="s">
        <v>179</v>
      </c>
      <c r="F859" s="180" t="s">
        <v>179</v>
      </c>
      <c r="G859"/>
    </row>
    <row r="860" spans="1:7" hidden="1">
      <c r="A860" s="175" t="s">
        <v>179</v>
      </c>
      <c r="B860" s="176" t="s">
        <v>188</v>
      </c>
      <c r="C860" s="177" t="s">
        <v>179</v>
      </c>
      <c r="D860" s="178"/>
      <c r="E860" s="179" t="s">
        <v>179</v>
      </c>
      <c r="F860" s="180" t="s">
        <v>179</v>
      </c>
      <c r="G860"/>
    </row>
    <row r="861" spans="1:7" hidden="1">
      <c r="A861" s="175" t="s">
        <v>179</v>
      </c>
      <c r="B861" s="176" t="s">
        <v>188</v>
      </c>
      <c r="C861" s="177" t="s">
        <v>179</v>
      </c>
      <c r="D861" s="178"/>
      <c r="E861" s="179" t="s">
        <v>179</v>
      </c>
      <c r="F861" s="180" t="s">
        <v>179</v>
      </c>
      <c r="G861"/>
    </row>
    <row r="862" spans="1:7" hidden="1">
      <c r="A862" s="175" t="s">
        <v>179</v>
      </c>
      <c r="B862" s="176" t="s">
        <v>188</v>
      </c>
      <c r="C862" s="177" t="s">
        <v>179</v>
      </c>
      <c r="D862" s="178"/>
      <c r="E862" s="179" t="s">
        <v>179</v>
      </c>
      <c r="F862" s="180" t="s">
        <v>179</v>
      </c>
      <c r="G862"/>
    </row>
    <row r="863" spans="1:7" hidden="1">
      <c r="A863" s="175" t="s">
        <v>179</v>
      </c>
      <c r="B863" s="176" t="s">
        <v>188</v>
      </c>
      <c r="C863" s="177" t="s">
        <v>179</v>
      </c>
      <c r="D863" s="178"/>
      <c r="E863" s="179" t="s">
        <v>179</v>
      </c>
      <c r="F863" s="180" t="s">
        <v>179</v>
      </c>
      <c r="G863"/>
    </row>
    <row r="864" spans="1:7" hidden="1">
      <c r="A864" s="175" t="s">
        <v>179</v>
      </c>
      <c r="B864" s="176"/>
      <c r="C864" s="177" t="s">
        <v>179</v>
      </c>
      <c r="D864" s="178"/>
      <c r="E864" s="179" t="s">
        <v>179</v>
      </c>
      <c r="F864" s="180" t="s">
        <v>179</v>
      </c>
      <c r="G864"/>
    </row>
    <row r="865" spans="1:7" hidden="1">
      <c r="A865" s="175" t="s">
        <v>179</v>
      </c>
      <c r="B865" s="176"/>
      <c r="C865" s="177" t="s">
        <v>179</v>
      </c>
      <c r="D865" s="178"/>
      <c r="E865" s="179" t="s">
        <v>179</v>
      </c>
      <c r="F865" s="180" t="s">
        <v>179</v>
      </c>
      <c r="G865"/>
    </row>
    <row r="866" spans="1:7" hidden="1">
      <c r="A866" s="175" t="s">
        <v>179</v>
      </c>
      <c r="B866" s="176"/>
      <c r="C866" s="177" t="s">
        <v>179</v>
      </c>
      <c r="D866" s="178"/>
      <c r="E866" s="179" t="s">
        <v>179</v>
      </c>
      <c r="F866" s="180" t="s">
        <v>179</v>
      </c>
      <c r="G866"/>
    </row>
    <row r="867" spans="1:7" hidden="1">
      <c r="A867" s="175" t="s">
        <v>179</v>
      </c>
      <c r="B867" s="176"/>
      <c r="C867" s="177" t="s">
        <v>179</v>
      </c>
      <c r="D867" s="178"/>
      <c r="E867" s="179" t="s">
        <v>179</v>
      </c>
      <c r="F867" s="180" t="s">
        <v>179</v>
      </c>
      <c r="G867"/>
    </row>
    <row r="868" spans="1:7" hidden="1">
      <c r="A868" s="175" t="s">
        <v>179</v>
      </c>
      <c r="B868" s="176"/>
      <c r="C868" s="177" t="s">
        <v>179</v>
      </c>
      <c r="D868" s="178"/>
      <c r="E868" s="179" t="s">
        <v>179</v>
      </c>
      <c r="F868" s="180" t="s">
        <v>179</v>
      </c>
      <c r="G868"/>
    </row>
    <row r="869" spans="1:7" hidden="1">
      <c r="A869" s="175" t="s">
        <v>179</v>
      </c>
      <c r="B869" s="176"/>
      <c r="C869" s="177" t="s">
        <v>179</v>
      </c>
      <c r="D869" s="178"/>
      <c r="E869" s="179" t="s">
        <v>179</v>
      </c>
      <c r="F869" s="180" t="s">
        <v>179</v>
      </c>
      <c r="G869"/>
    </row>
    <row r="870" spans="1:7" hidden="1">
      <c r="A870" s="175" t="s">
        <v>179</v>
      </c>
      <c r="B870" s="176"/>
      <c r="C870" s="177" t="s">
        <v>179</v>
      </c>
      <c r="D870" s="178"/>
      <c r="E870" s="179" t="s">
        <v>179</v>
      </c>
      <c r="F870" s="180" t="s">
        <v>179</v>
      </c>
      <c r="G870"/>
    </row>
    <row r="871" spans="1:7" hidden="1">
      <c r="A871" s="175" t="s">
        <v>179</v>
      </c>
      <c r="B871" s="176"/>
      <c r="C871" s="177" t="s">
        <v>179</v>
      </c>
      <c r="D871" s="178"/>
      <c r="E871" s="179" t="s">
        <v>179</v>
      </c>
      <c r="F871" s="180" t="s">
        <v>179</v>
      </c>
      <c r="G871"/>
    </row>
    <row r="872" spans="1:7" ht="15.95" hidden="1" thickBot="1">
      <c r="A872" s="175" t="s">
        <v>179</v>
      </c>
      <c r="B872" s="181"/>
      <c r="C872" s="177" t="s">
        <v>179</v>
      </c>
      <c r="D872" s="182"/>
      <c r="E872" s="179" t="s">
        <v>179</v>
      </c>
      <c r="F872" s="180" t="s">
        <v>179</v>
      </c>
      <c r="G872"/>
    </row>
    <row r="873" spans="1:7" ht="15.95" hidden="1" thickBot="1">
      <c r="A873" s="169"/>
      <c r="B873" s="183"/>
      <c r="C873" s="183"/>
      <c r="D873" s="183"/>
      <c r="E873" s="184" t="s">
        <v>190</v>
      </c>
      <c r="F873" s="185">
        <v>899.26</v>
      </c>
      <c r="G873"/>
    </row>
    <row r="874" spans="1:7" hidden="1">
      <c r="A874" s="186" t="s">
        <v>191</v>
      </c>
      <c r="B874" s="112"/>
      <c r="C874" s="112"/>
      <c r="D874" s="112"/>
      <c r="E874" s="112"/>
      <c r="F874" s="121"/>
      <c r="G874"/>
    </row>
    <row r="875" spans="1:7" hidden="1">
      <c r="A875" s="140" t="s">
        <v>172</v>
      </c>
      <c r="B875" s="141" t="s">
        <v>4</v>
      </c>
      <c r="C875" s="141" t="s">
        <v>5</v>
      </c>
      <c r="D875" s="141" t="s">
        <v>192</v>
      </c>
      <c r="E875" s="141" t="s">
        <v>173</v>
      </c>
      <c r="F875" s="143" t="s">
        <v>176</v>
      </c>
      <c r="G875"/>
    </row>
    <row r="876" spans="1:7" hidden="1">
      <c r="A876" s="144" t="s">
        <v>179</v>
      </c>
      <c r="B876" s="177" t="s">
        <v>179</v>
      </c>
      <c r="C876" s="178" t="s">
        <v>179</v>
      </c>
      <c r="D876" s="187" t="s">
        <v>179</v>
      </c>
      <c r="E876" s="187" t="s">
        <v>179</v>
      </c>
      <c r="F876" s="188" t="s">
        <v>179</v>
      </c>
      <c r="G876"/>
    </row>
    <row r="877" spans="1:7" hidden="1">
      <c r="A877" s="144" t="s">
        <v>179</v>
      </c>
      <c r="B877" s="177" t="s">
        <v>179</v>
      </c>
      <c r="C877" s="178" t="s">
        <v>179</v>
      </c>
      <c r="D877" s="187" t="s">
        <v>179</v>
      </c>
      <c r="E877" s="187" t="s">
        <v>179</v>
      </c>
      <c r="F877" s="188" t="s">
        <v>179</v>
      </c>
      <c r="G877"/>
    </row>
    <row r="878" spans="1:7" hidden="1">
      <c r="A878" s="144" t="s">
        <v>179</v>
      </c>
      <c r="B878" s="177" t="s">
        <v>179</v>
      </c>
      <c r="C878" s="178" t="s">
        <v>179</v>
      </c>
      <c r="D878" s="187" t="s">
        <v>179</v>
      </c>
      <c r="E878" s="187" t="s">
        <v>179</v>
      </c>
      <c r="F878" s="188" t="s">
        <v>179</v>
      </c>
      <c r="G878"/>
    </row>
    <row r="879" spans="1:7" ht="15.95" hidden="1" thickBot="1">
      <c r="A879" s="169"/>
      <c r="B879" s="183"/>
      <c r="C879" s="183"/>
      <c r="D879" s="183"/>
      <c r="E879" s="184" t="s">
        <v>193</v>
      </c>
      <c r="F879" s="189">
        <v>0</v>
      </c>
      <c r="G879"/>
    </row>
    <row r="880" spans="1:7" hidden="1">
      <c r="A880" s="190"/>
      <c r="B880" s="132"/>
      <c r="C880" s="191" t="s">
        <v>194</v>
      </c>
      <c r="D880" s="192"/>
      <c r="E880" s="193"/>
      <c r="F880" s="194">
        <v>1007.962</v>
      </c>
      <c r="G880"/>
    </row>
    <row r="881" spans="1:7" hidden="1">
      <c r="A881" s="190"/>
      <c r="B881" s="132"/>
      <c r="C881" s="195" t="s">
        <v>195</v>
      </c>
      <c r="D881" s="196"/>
      <c r="E881" s="197">
        <v>0.2</v>
      </c>
      <c r="F881" s="148">
        <v>201.5924</v>
      </c>
      <c r="G881"/>
    </row>
    <row r="882" spans="1:7" hidden="1">
      <c r="A882" s="190"/>
      <c r="B882" s="132"/>
      <c r="C882" s="198" t="s">
        <v>196</v>
      </c>
      <c r="D882" s="199"/>
      <c r="E882" s="197">
        <v>0</v>
      </c>
      <c r="F882" s="148">
        <v>0</v>
      </c>
      <c r="G882"/>
    </row>
    <row r="883" spans="1:7" hidden="1">
      <c r="A883" s="190"/>
      <c r="B883" s="132"/>
      <c r="C883" s="195" t="s">
        <v>197</v>
      </c>
      <c r="D883" s="196"/>
      <c r="E883" s="200"/>
      <c r="F883" s="148">
        <v>1209.55</v>
      </c>
      <c r="G883"/>
    </row>
    <row r="884" spans="1:7" ht="15.95" hidden="1" thickBot="1">
      <c r="A884" s="190"/>
      <c r="B884" s="132"/>
      <c r="C884" s="201" t="s">
        <v>198</v>
      </c>
      <c r="D884" s="202"/>
      <c r="E884" s="203"/>
      <c r="F884" s="204">
        <v>1209.55</v>
      </c>
      <c r="G884"/>
    </row>
    <row r="885" spans="1:7" hidden="1">
      <c r="A885" s="111" t="s">
        <v>164</v>
      </c>
      <c r="B885" s="112"/>
      <c r="C885" s="112"/>
      <c r="D885" s="112"/>
      <c r="E885" s="113" t="s">
        <v>165</v>
      </c>
      <c r="F885" s="114"/>
      <c r="G885"/>
    </row>
    <row r="886" spans="1:7" ht="15.95" hidden="1" thickBot="1">
      <c r="A886" s="115"/>
      <c r="B886" s="116"/>
      <c r="C886" s="116"/>
      <c r="D886" s="116"/>
      <c r="E886" s="117"/>
      <c r="F886" s="118"/>
      <c r="G886"/>
    </row>
    <row r="887" spans="1:7" hidden="1">
      <c r="A887" s="119"/>
      <c r="B887" s="120" t="s">
        <v>166</v>
      </c>
      <c r="C887" s="112"/>
      <c r="D887" s="112"/>
      <c r="E887" s="112"/>
      <c r="F887" s="121"/>
      <c r="G887"/>
    </row>
    <row r="888" spans="1:7" hidden="1">
      <c r="A888" s="122" t="s">
        <v>167</v>
      </c>
      <c r="B888" s="123"/>
      <c r="C888" s="123"/>
      <c r="D888" s="123"/>
      <c r="E888" s="124"/>
      <c r="F888" s="125"/>
      <c r="G888"/>
    </row>
    <row r="889" spans="1:7">
      <c r="A889" s="215" t="s">
        <v>66</v>
      </c>
      <c r="B889" s="123"/>
      <c r="C889" s="123"/>
      <c r="D889" s="123"/>
      <c r="E889" s="127" t="s">
        <v>168</v>
      </c>
      <c r="F889" s="212">
        <v>400614</v>
      </c>
      <c r="G889" s="213"/>
    </row>
    <row r="890" spans="1:7" hidden="1">
      <c r="A890" s="128" t="s">
        <v>169</v>
      </c>
      <c r="B890" s="123"/>
      <c r="C890" s="123"/>
      <c r="D890" s="123"/>
      <c r="E890" s="129" t="s">
        <v>170</v>
      </c>
      <c r="F890" s="130" t="s">
        <v>13</v>
      </c>
      <c r="G890"/>
    </row>
    <row r="891" spans="1:7" hidden="1">
      <c r="A891" s="131"/>
      <c r="B891" s="132"/>
      <c r="C891" s="132"/>
      <c r="D891" s="132"/>
      <c r="E891" s="133"/>
      <c r="F891" s="134"/>
      <c r="G891"/>
    </row>
    <row r="892" spans="1:7" ht="15.95" hidden="1" thickBot="1">
      <c r="A892" s="135"/>
      <c r="B892" s="136"/>
      <c r="C892" s="132"/>
      <c r="D892" s="132"/>
      <c r="F892" s="134"/>
      <c r="G892"/>
    </row>
    <row r="893" spans="1:7" hidden="1">
      <c r="A893" s="137" t="s">
        <v>171</v>
      </c>
      <c r="B893" s="138"/>
      <c r="C893" s="138"/>
      <c r="D893" s="138"/>
      <c r="E893" s="138"/>
      <c r="F893" s="139"/>
      <c r="G893"/>
    </row>
    <row r="894" spans="1:7" hidden="1">
      <c r="A894" s="140" t="s">
        <v>172</v>
      </c>
      <c r="B894" s="141" t="s">
        <v>5</v>
      </c>
      <c r="C894" s="141" t="s">
        <v>173</v>
      </c>
      <c r="D894" s="141" t="s">
        <v>174</v>
      </c>
      <c r="E894" s="142" t="s">
        <v>175</v>
      </c>
      <c r="F894" s="143" t="s">
        <v>176</v>
      </c>
      <c r="G894"/>
    </row>
    <row r="895" spans="1:7" hidden="1">
      <c r="A895" s="144" t="s">
        <v>177</v>
      </c>
      <c r="B895" s="145">
        <v>0.05</v>
      </c>
      <c r="C895" s="146">
        <v>4.5893100000000002</v>
      </c>
      <c r="D895" s="146">
        <v>0.22947000000000001</v>
      </c>
      <c r="E895" s="147">
        <v>1</v>
      </c>
      <c r="F895" s="148">
        <v>0.22947000000000001</v>
      </c>
      <c r="G895"/>
    </row>
    <row r="896" spans="1:7" hidden="1">
      <c r="A896" s="144" t="s">
        <v>178</v>
      </c>
      <c r="B896" s="145">
        <v>2</v>
      </c>
      <c r="C896" s="146">
        <v>0.15</v>
      </c>
      <c r="D896" s="146">
        <v>0.3</v>
      </c>
      <c r="E896" s="147">
        <v>0.53332999999999997</v>
      </c>
      <c r="F896" s="148">
        <v>0.16</v>
      </c>
      <c r="G896"/>
    </row>
    <row r="897" spans="1:7" hidden="1">
      <c r="A897" s="144" t="s">
        <v>179</v>
      </c>
      <c r="B897" s="149"/>
      <c r="C897" s="146" t="s">
        <v>179</v>
      </c>
      <c r="D897" s="146" t="s">
        <v>179</v>
      </c>
      <c r="E897" s="147" t="s">
        <v>179</v>
      </c>
      <c r="F897" s="148" t="s">
        <v>179</v>
      </c>
      <c r="G897"/>
    </row>
    <row r="898" spans="1:7" hidden="1">
      <c r="A898" s="144" t="s">
        <v>179</v>
      </c>
      <c r="B898" s="149"/>
      <c r="C898" s="146" t="s">
        <v>179</v>
      </c>
      <c r="D898" s="146" t="s">
        <v>179</v>
      </c>
      <c r="E898" s="147" t="s">
        <v>179</v>
      </c>
      <c r="F898" s="148" t="s">
        <v>179</v>
      </c>
      <c r="G898"/>
    </row>
    <row r="899" spans="1:7" hidden="1">
      <c r="A899" s="144" t="s">
        <v>179</v>
      </c>
      <c r="B899" s="149"/>
      <c r="C899" s="146" t="s">
        <v>179</v>
      </c>
      <c r="D899" s="146" t="s">
        <v>179</v>
      </c>
      <c r="E899" s="147" t="s">
        <v>179</v>
      </c>
      <c r="F899" s="148" t="s">
        <v>179</v>
      </c>
      <c r="G899"/>
    </row>
    <row r="900" spans="1:7" hidden="1">
      <c r="A900" s="144" t="s">
        <v>179</v>
      </c>
      <c r="B900" s="150"/>
      <c r="C900" s="146" t="s">
        <v>179</v>
      </c>
      <c r="D900" s="146" t="s">
        <v>179</v>
      </c>
      <c r="E900" s="147" t="s">
        <v>179</v>
      </c>
      <c r="F900" s="148" t="s">
        <v>179</v>
      </c>
      <c r="G900"/>
    </row>
    <row r="901" spans="1:7" hidden="1">
      <c r="A901" s="144" t="s">
        <v>179</v>
      </c>
      <c r="B901" s="149"/>
      <c r="C901" s="146" t="s">
        <v>179</v>
      </c>
      <c r="D901" s="146" t="s">
        <v>179</v>
      </c>
      <c r="E901" s="147" t="s">
        <v>179</v>
      </c>
      <c r="F901" s="148" t="s">
        <v>179</v>
      </c>
      <c r="G901"/>
    </row>
    <row r="902" spans="1:7" hidden="1">
      <c r="A902" s="144" t="s">
        <v>179</v>
      </c>
      <c r="B902" s="149"/>
      <c r="C902" s="146" t="s">
        <v>179</v>
      </c>
      <c r="D902" s="146" t="s">
        <v>179</v>
      </c>
      <c r="E902" s="147" t="s">
        <v>179</v>
      </c>
      <c r="F902" s="148" t="s">
        <v>179</v>
      </c>
      <c r="G902"/>
    </row>
    <row r="903" spans="1:7" hidden="1">
      <c r="A903" s="144" t="s">
        <v>179</v>
      </c>
      <c r="B903" s="149"/>
      <c r="C903" s="146" t="s">
        <v>179</v>
      </c>
      <c r="D903" s="146" t="s">
        <v>179</v>
      </c>
      <c r="E903" s="147" t="s">
        <v>179</v>
      </c>
      <c r="F903" s="148" t="s">
        <v>179</v>
      </c>
      <c r="G903"/>
    </row>
    <row r="904" spans="1:7" ht="15.95" hidden="1" thickBot="1">
      <c r="A904" s="151" t="s">
        <v>179</v>
      </c>
      <c r="B904" s="152"/>
      <c r="C904" s="153" t="s">
        <v>179</v>
      </c>
      <c r="D904" s="153" t="s">
        <v>179</v>
      </c>
      <c r="E904" s="154" t="s">
        <v>179</v>
      </c>
      <c r="F904" s="155" t="s">
        <v>179</v>
      </c>
      <c r="G904"/>
    </row>
    <row r="905" spans="1:7" ht="15.95" hidden="1" thickBot="1">
      <c r="A905" s="156"/>
      <c r="B905" s="157"/>
      <c r="C905" s="158"/>
      <c r="D905" s="158"/>
      <c r="E905" s="159" t="s">
        <v>180</v>
      </c>
      <c r="F905" s="160">
        <v>0.38946999999999998</v>
      </c>
      <c r="G905"/>
    </row>
    <row r="906" spans="1:7" hidden="1">
      <c r="A906" s="161" t="s">
        <v>181</v>
      </c>
      <c r="B906" s="162"/>
      <c r="C906" s="163"/>
      <c r="D906" s="163"/>
      <c r="E906" s="163"/>
      <c r="F906" s="164"/>
      <c r="G906"/>
    </row>
    <row r="907" spans="1:7" hidden="1">
      <c r="A907" s="165" t="s">
        <v>172</v>
      </c>
      <c r="B907" s="166" t="s">
        <v>5</v>
      </c>
      <c r="C907" s="141" t="s">
        <v>182</v>
      </c>
      <c r="D907" s="141" t="s">
        <v>174</v>
      </c>
      <c r="E907" s="141" t="s">
        <v>175</v>
      </c>
      <c r="F907" s="143" t="s">
        <v>176</v>
      </c>
      <c r="G907"/>
    </row>
    <row r="908" spans="1:7" hidden="1">
      <c r="A908" s="167" t="s">
        <v>183</v>
      </c>
      <c r="B908" s="145">
        <v>1</v>
      </c>
      <c r="C908" s="146">
        <v>4.0999999999999996</v>
      </c>
      <c r="D908" s="146">
        <v>4.0999999999999996</v>
      </c>
      <c r="E908" s="146">
        <v>0.53332999999999997</v>
      </c>
      <c r="F908" s="148">
        <v>2.1866500000000002</v>
      </c>
      <c r="G908"/>
    </row>
    <row r="909" spans="1:7" hidden="1">
      <c r="A909" s="167" t="s">
        <v>184</v>
      </c>
      <c r="B909" s="145">
        <v>1</v>
      </c>
      <c r="C909" s="146">
        <v>4.05</v>
      </c>
      <c r="D909" s="146">
        <v>4.05</v>
      </c>
      <c r="E909" s="146">
        <v>0.53332999999999997</v>
      </c>
      <c r="F909" s="148">
        <v>2.1599900000000001</v>
      </c>
      <c r="G909"/>
    </row>
    <row r="910" spans="1:7" hidden="1">
      <c r="A910" s="167" t="s">
        <v>185</v>
      </c>
      <c r="B910" s="145">
        <v>0.1</v>
      </c>
      <c r="C910" s="146">
        <v>4.55</v>
      </c>
      <c r="D910" s="146">
        <v>0.45500000000000002</v>
      </c>
      <c r="E910" s="146">
        <v>0.53332999999999997</v>
      </c>
      <c r="F910" s="148">
        <v>0.24267</v>
      </c>
      <c r="G910"/>
    </row>
    <row r="911" spans="1:7" hidden="1">
      <c r="A911" s="167" t="s">
        <v>179</v>
      </c>
      <c r="B911" s="145"/>
      <c r="C911" s="146" t="s">
        <v>179</v>
      </c>
      <c r="D911" s="146" t="s">
        <v>179</v>
      </c>
      <c r="E911" s="146" t="s">
        <v>179</v>
      </c>
      <c r="F911" s="148" t="s">
        <v>179</v>
      </c>
      <c r="G911"/>
    </row>
    <row r="912" spans="1:7" hidden="1">
      <c r="A912" s="167" t="s">
        <v>179</v>
      </c>
      <c r="B912" s="145"/>
      <c r="C912" s="146" t="s">
        <v>179</v>
      </c>
      <c r="D912" s="146" t="s">
        <v>179</v>
      </c>
      <c r="E912" s="146" t="s">
        <v>179</v>
      </c>
      <c r="F912" s="148" t="s">
        <v>179</v>
      </c>
      <c r="G912"/>
    </row>
    <row r="913" spans="1:7" hidden="1">
      <c r="A913" s="167" t="s">
        <v>179</v>
      </c>
      <c r="B913" s="145"/>
      <c r="C913" s="146" t="s">
        <v>179</v>
      </c>
      <c r="D913" s="146" t="s">
        <v>179</v>
      </c>
      <c r="E913" s="146" t="s">
        <v>179</v>
      </c>
      <c r="F913" s="148" t="s">
        <v>179</v>
      </c>
      <c r="G913"/>
    </row>
    <row r="914" spans="1:7" hidden="1">
      <c r="A914" s="167" t="s">
        <v>179</v>
      </c>
      <c r="B914" s="145"/>
      <c r="C914" s="146" t="s">
        <v>179</v>
      </c>
      <c r="D914" s="146" t="s">
        <v>179</v>
      </c>
      <c r="E914" s="146" t="s">
        <v>179</v>
      </c>
      <c r="F914" s="148" t="s">
        <v>179</v>
      </c>
      <c r="G914"/>
    </row>
    <row r="915" spans="1:7" hidden="1">
      <c r="A915" s="167" t="s">
        <v>179</v>
      </c>
      <c r="B915" s="145"/>
      <c r="C915" s="146" t="s">
        <v>179</v>
      </c>
      <c r="D915" s="146" t="s">
        <v>179</v>
      </c>
      <c r="E915" s="146" t="s">
        <v>179</v>
      </c>
      <c r="F915" s="148" t="s">
        <v>179</v>
      </c>
      <c r="G915"/>
    </row>
    <row r="916" spans="1:7" hidden="1">
      <c r="A916" s="167" t="s">
        <v>179</v>
      </c>
      <c r="B916" s="145"/>
      <c r="C916" s="146" t="s">
        <v>179</v>
      </c>
      <c r="D916" s="146" t="s">
        <v>179</v>
      </c>
      <c r="E916" s="146" t="s">
        <v>179</v>
      </c>
      <c r="F916" s="148" t="s">
        <v>179</v>
      </c>
      <c r="G916"/>
    </row>
    <row r="917" spans="1:7" ht="15.95" hidden="1" thickBot="1">
      <c r="A917" s="167" t="s">
        <v>179</v>
      </c>
      <c r="B917" s="168"/>
      <c r="C917" s="146" t="s">
        <v>179</v>
      </c>
      <c r="D917" s="146" t="s">
        <v>179</v>
      </c>
      <c r="E917" s="146" t="s">
        <v>179</v>
      </c>
      <c r="F917" s="148" t="s">
        <v>179</v>
      </c>
      <c r="G917"/>
    </row>
    <row r="918" spans="1:7" ht="15.95" hidden="1" thickBot="1">
      <c r="A918" s="169"/>
      <c r="B918" s="170"/>
      <c r="C918" s="170"/>
      <c r="D918" s="170"/>
      <c r="E918" s="171" t="s">
        <v>186</v>
      </c>
      <c r="F918" s="172">
        <v>4.5893100000000002</v>
      </c>
      <c r="G918"/>
    </row>
    <row r="919" spans="1:7" hidden="1">
      <c r="A919" s="137" t="s">
        <v>187</v>
      </c>
      <c r="B919" s="138"/>
      <c r="C919" s="138"/>
      <c r="D919" s="138"/>
      <c r="E919" s="138"/>
      <c r="F919" s="139"/>
      <c r="G919"/>
    </row>
    <row r="920" spans="1:7" hidden="1">
      <c r="A920" s="173" t="s">
        <v>172</v>
      </c>
      <c r="B920" s="174" t="s">
        <v>188</v>
      </c>
      <c r="C920" s="141" t="s">
        <v>4</v>
      </c>
      <c r="D920" s="141" t="s">
        <v>5</v>
      </c>
      <c r="E920" s="141" t="s">
        <v>189</v>
      </c>
      <c r="F920" s="143" t="s">
        <v>176</v>
      </c>
      <c r="G920"/>
    </row>
    <row r="921" spans="1:7" hidden="1">
      <c r="A921" s="175" t="s">
        <v>243</v>
      </c>
      <c r="B921" s="176" t="s">
        <v>188</v>
      </c>
      <c r="C921" s="177" t="s">
        <v>13</v>
      </c>
      <c r="D921" s="178">
        <v>1</v>
      </c>
      <c r="E921" s="179">
        <v>17.510000000000002</v>
      </c>
      <c r="F921" s="180">
        <v>17.510000000000002</v>
      </c>
      <c r="G921"/>
    </row>
    <row r="922" spans="1:7" hidden="1">
      <c r="A922" s="175" t="s">
        <v>244</v>
      </c>
      <c r="B922" s="176" t="s">
        <v>188</v>
      </c>
      <c r="C922" s="177" t="s">
        <v>13</v>
      </c>
      <c r="D922" s="178">
        <v>1</v>
      </c>
      <c r="E922" s="179">
        <v>5.5620000000000003</v>
      </c>
      <c r="F922" s="180">
        <v>5.5620000000000003</v>
      </c>
      <c r="G922"/>
    </row>
    <row r="923" spans="1:7" hidden="1">
      <c r="A923" s="175" t="s">
        <v>245</v>
      </c>
      <c r="B923" s="176" t="s">
        <v>188</v>
      </c>
      <c r="C923" s="177" t="s">
        <v>13</v>
      </c>
      <c r="D923" s="178">
        <v>1</v>
      </c>
      <c r="E923" s="179">
        <v>9.7850000000000001</v>
      </c>
      <c r="F923" s="180">
        <v>9.7850000000000001</v>
      </c>
      <c r="G923"/>
    </row>
    <row r="924" spans="1:7" hidden="1">
      <c r="A924" s="175" t="s">
        <v>246</v>
      </c>
      <c r="B924" s="176" t="s">
        <v>188</v>
      </c>
      <c r="C924" s="177" t="s">
        <v>13</v>
      </c>
      <c r="D924" s="178">
        <v>4</v>
      </c>
      <c r="E924" s="179">
        <v>5.1500000000000004E-2</v>
      </c>
      <c r="F924" s="180">
        <v>0.20599999999999999</v>
      </c>
      <c r="G924"/>
    </row>
    <row r="925" spans="1:7" hidden="1">
      <c r="A925" s="175" t="s">
        <v>179</v>
      </c>
      <c r="B925" s="176" t="s">
        <v>188</v>
      </c>
      <c r="C925" s="177" t="s">
        <v>179</v>
      </c>
      <c r="D925" s="178"/>
      <c r="E925" s="179" t="s">
        <v>179</v>
      </c>
      <c r="F925" s="180" t="s">
        <v>179</v>
      </c>
      <c r="G925"/>
    </row>
    <row r="926" spans="1:7" hidden="1">
      <c r="A926" s="175" t="s">
        <v>179</v>
      </c>
      <c r="B926" s="176" t="s">
        <v>188</v>
      </c>
      <c r="C926" s="177" t="s">
        <v>179</v>
      </c>
      <c r="D926" s="178"/>
      <c r="E926" s="179" t="s">
        <v>179</v>
      </c>
      <c r="F926" s="180" t="s">
        <v>179</v>
      </c>
      <c r="G926"/>
    </row>
    <row r="927" spans="1:7" hidden="1">
      <c r="A927" s="175" t="s">
        <v>179</v>
      </c>
      <c r="B927" s="176" t="s">
        <v>188</v>
      </c>
      <c r="C927" s="177" t="s">
        <v>179</v>
      </c>
      <c r="D927" s="178"/>
      <c r="E927" s="179" t="s">
        <v>179</v>
      </c>
      <c r="F927" s="180" t="s">
        <v>179</v>
      </c>
      <c r="G927"/>
    </row>
    <row r="928" spans="1:7" hidden="1">
      <c r="A928" s="175" t="s">
        <v>179</v>
      </c>
      <c r="B928" s="176" t="s">
        <v>188</v>
      </c>
      <c r="C928" s="177" t="s">
        <v>179</v>
      </c>
      <c r="D928" s="178"/>
      <c r="E928" s="179" t="s">
        <v>179</v>
      </c>
      <c r="F928" s="180" t="s">
        <v>179</v>
      </c>
      <c r="G928"/>
    </row>
    <row r="929" spans="1:7" hidden="1">
      <c r="A929" s="175" t="s">
        <v>179</v>
      </c>
      <c r="B929" s="176" t="s">
        <v>188</v>
      </c>
      <c r="C929" s="177" t="s">
        <v>179</v>
      </c>
      <c r="D929" s="178"/>
      <c r="E929" s="179" t="s">
        <v>179</v>
      </c>
      <c r="F929" s="180" t="s">
        <v>179</v>
      </c>
      <c r="G929"/>
    </row>
    <row r="930" spans="1:7" hidden="1">
      <c r="A930" s="175" t="s">
        <v>179</v>
      </c>
      <c r="B930" s="176" t="s">
        <v>188</v>
      </c>
      <c r="C930" s="177" t="s">
        <v>179</v>
      </c>
      <c r="D930" s="178"/>
      <c r="E930" s="179" t="s">
        <v>179</v>
      </c>
      <c r="F930" s="180" t="s">
        <v>179</v>
      </c>
      <c r="G930"/>
    </row>
    <row r="931" spans="1:7" hidden="1">
      <c r="A931" s="175" t="s">
        <v>179</v>
      </c>
      <c r="B931" s="176" t="s">
        <v>188</v>
      </c>
      <c r="C931" s="177" t="s">
        <v>179</v>
      </c>
      <c r="D931" s="178"/>
      <c r="E931" s="179" t="s">
        <v>179</v>
      </c>
      <c r="F931" s="180" t="s">
        <v>179</v>
      </c>
      <c r="G931"/>
    </row>
    <row r="932" spans="1:7" hidden="1">
      <c r="A932" s="175" t="s">
        <v>179</v>
      </c>
      <c r="B932" s="176"/>
      <c r="C932" s="177" t="s">
        <v>179</v>
      </c>
      <c r="D932" s="178"/>
      <c r="E932" s="179" t="s">
        <v>179</v>
      </c>
      <c r="F932" s="180" t="s">
        <v>179</v>
      </c>
      <c r="G932"/>
    </row>
    <row r="933" spans="1:7" hidden="1">
      <c r="A933" s="175" t="s">
        <v>179</v>
      </c>
      <c r="B933" s="176"/>
      <c r="C933" s="177" t="s">
        <v>179</v>
      </c>
      <c r="D933" s="178"/>
      <c r="E933" s="179" t="s">
        <v>179</v>
      </c>
      <c r="F933" s="180" t="s">
        <v>179</v>
      </c>
      <c r="G933"/>
    </row>
    <row r="934" spans="1:7" hidden="1">
      <c r="A934" s="175" t="s">
        <v>179</v>
      </c>
      <c r="B934" s="176"/>
      <c r="C934" s="177" t="s">
        <v>179</v>
      </c>
      <c r="D934" s="178"/>
      <c r="E934" s="179" t="s">
        <v>179</v>
      </c>
      <c r="F934" s="180" t="s">
        <v>179</v>
      </c>
      <c r="G934"/>
    </row>
    <row r="935" spans="1:7" hidden="1">
      <c r="A935" s="175" t="s">
        <v>179</v>
      </c>
      <c r="B935" s="176"/>
      <c r="C935" s="177" t="s">
        <v>179</v>
      </c>
      <c r="D935" s="178"/>
      <c r="E935" s="179" t="s">
        <v>179</v>
      </c>
      <c r="F935" s="180" t="s">
        <v>179</v>
      </c>
      <c r="G935"/>
    </row>
    <row r="936" spans="1:7" hidden="1">
      <c r="A936" s="175" t="s">
        <v>179</v>
      </c>
      <c r="B936" s="176"/>
      <c r="C936" s="177" t="s">
        <v>179</v>
      </c>
      <c r="D936" s="178"/>
      <c r="E936" s="179" t="s">
        <v>179</v>
      </c>
      <c r="F936" s="180" t="s">
        <v>179</v>
      </c>
      <c r="G936"/>
    </row>
    <row r="937" spans="1:7" hidden="1">
      <c r="A937" s="175" t="s">
        <v>179</v>
      </c>
      <c r="B937" s="176"/>
      <c r="C937" s="177" t="s">
        <v>179</v>
      </c>
      <c r="D937" s="178"/>
      <c r="E937" s="179" t="s">
        <v>179</v>
      </c>
      <c r="F937" s="180" t="s">
        <v>179</v>
      </c>
      <c r="G937"/>
    </row>
    <row r="938" spans="1:7" hidden="1">
      <c r="A938" s="175" t="s">
        <v>179</v>
      </c>
      <c r="B938" s="176"/>
      <c r="C938" s="177" t="s">
        <v>179</v>
      </c>
      <c r="D938" s="178"/>
      <c r="E938" s="179" t="s">
        <v>179</v>
      </c>
      <c r="F938" s="180" t="s">
        <v>179</v>
      </c>
      <c r="G938"/>
    </row>
    <row r="939" spans="1:7" hidden="1">
      <c r="A939" s="175" t="s">
        <v>179</v>
      </c>
      <c r="B939" s="176"/>
      <c r="C939" s="177" t="s">
        <v>179</v>
      </c>
      <c r="D939" s="178"/>
      <c r="E939" s="179" t="s">
        <v>179</v>
      </c>
      <c r="F939" s="180" t="s">
        <v>179</v>
      </c>
      <c r="G939"/>
    </row>
    <row r="940" spans="1:7" ht="15.95" hidden="1" thickBot="1">
      <c r="A940" s="175" t="s">
        <v>179</v>
      </c>
      <c r="B940" s="181"/>
      <c r="C940" s="177" t="s">
        <v>179</v>
      </c>
      <c r="D940" s="182"/>
      <c r="E940" s="179" t="s">
        <v>179</v>
      </c>
      <c r="F940" s="180" t="s">
        <v>179</v>
      </c>
      <c r="G940"/>
    </row>
    <row r="941" spans="1:7" ht="15.95" hidden="1" thickBot="1">
      <c r="A941" s="169"/>
      <c r="B941" s="183"/>
      <c r="C941" s="183"/>
      <c r="D941" s="183"/>
      <c r="E941" s="184" t="s">
        <v>190</v>
      </c>
      <c r="F941" s="185">
        <v>33.063000000000002</v>
      </c>
      <c r="G941"/>
    </row>
    <row r="942" spans="1:7" hidden="1">
      <c r="A942" s="186" t="s">
        <v>191</v>
      </c>
      <c r="B942" s="112"/>
      <c r="C942" s="112"/>
      <c r="D942" s="112"/>
      <c r="E942" s="112"/>
      <c r="F942" s="121"/>
      <c r="G942"/>
    </row>
    <row r="943" spans="1:7" hidden="1">
      <c r="A943" s="140" t="s">
        <v>172</v>
      </c>
      <c r="B943" s="141" t="s">
        <v>4</v>
      </c>
      <c r="C943" s="141" t="s">
        <v>5</v>
      </c>
      <c r="D943" s="141" t="s">
        <v>192</v>
      </c>
      <c r="E943" s="141" t="s">
        <v>173</v>
      </c>
      <c r="F943" s="143" t="s">
        <v>176</v>
      </c>
      <c r="G943"/>
    </row>
    <row r="944" spans="1:7" hidden="1">
      <c r="A944" s="144" t="s">
        <v>179</v>
      </c>
      <c r="B944" s="177" t="s">
        <v>179</v>
      </c>
      <c r="C944" s="178" t="s">
        <v>179</v>
      </c>
      <c r="D944" s="187" t="s">
        <v>179</v>
      </c>
      <c r="E944" s="187" t="s">
        <v>179</v>
      </c>
      <c r="F944" s="188" t="s">
        <v>179</v>
      </c>
      <c r="G944"/>
    </row>
    <row r="945" spans="1:7" hidden="1">
      <c r="A945" s="144" t="s">
        <v>179</v>
      </c>
      <c r="B945" s="177" t="s">
        <v>179</v>
      </c>
      <c r="C945" s="178" t="s">
        <v>179</v>
      </c>
      <c r="D945" s="187" t="s">
        <v>179</v>
      </c>
      <c r="E945" s="187" t="s">
        <v>179</v>
      </c>
      <c r="F945" s="188" t="s">
        <v>179</v>
      </c>
      <c r="G945"/>
    </row>
    <row r="946" spans="1:7" hidden="1">
      <c r="A946" s="144" t="s">
        <v>179</v>
      </c>
      <c r="B946" s="177" t="s">
        <v>179</v>
      </c>
      <c r="C946" s="178" t="s">
        <v>179</v>
      </c>
      <c r="D946" s="187" t="s">
        <v>179</v>
      </c>
      <c r="E946" s="187" t="s">
        <v>179</v>
      </c>
      <c r="F946" s="188" t="s">
        <v>179</v>
      </c>
      <c r="G946"/>
    </row>
    <row r="947" spans="1:7" ht="15.95" hidden="1" thickBot="1">
      <c r="A947" s="169"/>
      <c r="B947" s="183"/>
      <c r="C947" s="183"/>
      <c r="D947" s="183"/>
      <c r="E947" s="184" t="s">
        <v>193</v>
      </c>
      <c r="F947" s="189">
        <v>0</v>
      </c>
      <c r="G947"/>
    </row>
    <row r="948" spans="1:7" hidden="1">
      <c r="A948" s="190"/>
      <c r="B948" s="132"/>
      <c r="C948" s="191" t="s">
        <v>194</v>
      </c>
      <c r="D948" s="192"/>
      <c r="E948" s="193"/>
      <c r="F948" s="194">
        <v>38.041780000000003</v>
      </c>
      <c r="G948"/>
    </row>
    <row r="949" spans="1:7" hidden="1">
      <c r="A949" s="190"/>
      <c r="B949" s="132"/>
      <c r="C949" s="195" t="s">
        <v>195</v>
      </c>
      <c r="D949" s="196"/>
      <c r="E949" s="197">
        <v>0.2</v>
      </c>
      <c r="F949" s="148">
        <v>7.6083600000000002</v>
      </c>
      <c r="G949"/>
    </row>
    <row r="950" spans="1:7" hidden="1">
      <c r="A950" s="190"/>
      <c r="B950" s="132"/>
      <c r="C950" s="198" t="s">
        <v>196</v>
      </c>
      <c r="D950" s="199"/>
      <c r="E950" s="197">
        <v>0</v>
      </c>
      <c r="F950" s="148">
        <v>0</v>
      </c>
      <c r="G950"/>
    </row>
    <row r="951" spans="1:7" hidden="1">
      <c r="A951" s="190"/>
      <c r="B951" s="132"/>
      <c r="C951" s="195" t="s">
        <v>197</v>
      </c>
      <c r="D951" s="196"/>
      <c r="E951" s="200"/>
      <c r="F951" s="148">
        <v>45.65</v>
      </c>
      <c r="G951"/>
    </row>
    <row r="952" spans="1:7" ht="15.95" hidden="1" thickBot="1">
      <c r="A952" s="190"/>
      <c r="B952" s="132"/>
      <c r="C952" s="201" t="s">
        <v>198</v>
      </c>
      <c r="D952" s="202"/>
      <c r="E952" s="203"/>
      <c r="F952" s="204">
        <v>45.65</v>
      </c>
      <c r="G952"/>
    </row>
    <row r="953" spans="1:7" hidden="1">
      <c r="A953" s="111" t="s">
        <v>164</v>
      </c>
      <c r="B953" s="112"/>
      <c r="C953" s="112"/>
      <c r="D953" s="112"/>
      <c r="E953" s="113" t="s">
        <v>165</v>
      </c>
      <c r="F953" s="114"/>
      <c r="G953"/>
    </row>
    <row r="954" spans="1:7" ht="15.95" hidden="1" thickBot="1">
      <c r="A954" s="115"/>
      <c r="B954" s="116"/>
      <c r="C954" s="116"/>
      <c r="D954" s="116"/>
      <c r="E954" s="117"/>
      <c r="F954" s="118"/>
      <c r="G954"/>
    </row>
    <row r="955" spans="1:7" hidden="1">
      <c r="A955" s="119"/>
      <c r="B955" s="120" t="s">
        <v>166</v>
      </c>
      <c r="C955" s="112"/>
      <c r="D955" s="112"/>
      <c r="E955" s="112"/>
      <c r="F955" s="121"/>
      <c r="G955"/>
    </row>
    <row r="956" spans="1:7" hidden="1">
      <c r="A956" s="122" t="s">
        <v>167</v>
      </c>
      <c r="B956" s="123"/>
      <c r="C956" s="123"/>
      <c r="D956" s="123"/>
      <c r="E956" s="124"/>
      <c r="F956" s="125"/>
      <c r="G956"/>
    </row>
    <row r="957" spans="1:7">
      <c r="A957" s="215" t="s">
        <v>69</v>
      </c>
      <c r="B957" s="123"/>
      <c r="C957" s="123"/>
      <c r="D957" s="123"/>
      <c r="E957" s="127" t="s">
        <v>168</v>
      </c>
      <c r="F957" s="212">
        <v>400711</v>
      </c>
      <c r="G957" s="213"/>
    </row>
    <row r="958" spans="1:7" hidden="1">
      <c r="A958" s="128" t="s">
        <v>169</v>
      </c>
      <c r="B958" s="123"/>
      <c r="C958" s="123"/>
      <c r="D958" s="123"/>
      <c r="E958" s="129" t="s">
        <v>170</v>
      </c>
      <c r="F958" s="130" t="s">
        <v>13</v>
      </c>
      <c r="G958"/>
    </row>
    <row r="959" spans="1:7" hidden="1">
      <c r="A959" s="131"/>
      <c r="B959" s="132"/>
      <c r="C959" s="132"/>
      <c r="D959" s="132"/>
      <c r="E959" s="133"/>
      <c r="F959" s="134"/>
      <c r="G959"/>
    </row>
    <row r="960" spans="1:7" ht="15.95" hidden="1" thickBot="1">
      <c r="A960" s="135"/>
      <c r="B960" s="136"/>
      <c r="C960" s="132"/>
      <c r="D960" s="132"/>
      <c r="F960" s="134"/>
      <c r="G960"/>
    </row>
    <row r="961" spans="1:7" hidden="1">
      <c r="A961" s="137" t="s">
        <v>171</v>
      </c>
      <c r="B961" s="138"/>
      <c r="C961" s="138"/>
      <c r="D961" s="138"/>
      <c r="E961" s="138"/>
      <c r="F961" s="139"/>
      <c r="G961"/>
    </row>
    <row r="962" spans="1:7" hidden="1">
      <c r="A962" s="140" t="s">
        <v>172</v>
      </c>
      <c r="B962" s="141" t="s">
        <v>5</v>
      </c>
      <c r="C962" s="141" t="s">
        <v>173</v>
      </c>
      <c r="D962" s="141" t="s">
        <v>174</v>
      </c>
      <c r="E962" s="142" t="s">
        <v>175</v>
      </c>
      <c r="F962" s="143" t="s">
        <v>176</v>
      </c>
      <c r="G962"/>
    </row>
    <row r="963" spans="1:7" hidden="1">
      <c r="A963" s="144" t="s">
        <v>177</v>
      </c>
      <c r="B963" s="145">
        <v>0.05</v>
      </c>
      <c r="C963" s="146">
        <v>4.5893100000000002</v>
      </c>
      <c r="D963" s="146">
        <v>0.22947000000000001</v>
      </c>
      <c r="E963" s="147">
        <v>1</v>
      </c>
      <c r="F963" s="148">
        <v>0.22947000000000001</v>
      </c>
      <c r="G963"/>
    </row>
    <row r="964" spans="1:7" hidden="1">
      <c r="A964" s="144" t="s">
        <v>178</v>
      </c>
      <c r="B964" s="145">
        <v>2</v>
      </c>
      <c r="C964" s="146">
        <v>0.15</v>
      </c>
      <c r="D964" s="146">
        <v>0.3</v>
      </c>
      <c r="E964" s="147">
        <v>0.53332999999999997</v>
      </c>
      <c r="F964" s="148">
        <v>0.16</v>
      </c>
      <c r="G964"/>
    </row>
    <row r="965" spans="1:7" hidden="1">
      <c r="A965" s="144" t="s">
        <v>179</v>
      </c>
      <c r="B965" s="210"/>
      <c r="C965" s="146" t="s">
        <v>179</v>
      </c>
      <c r="D965" s="146" t="s">
        <v>179</v>
      </c>
      <c r="E965" s="147" t="s">
        <v>179</v>
      </c>
      <c r="F965" s="148" t="s">
        <v>179</v>
      </c>
      <c r="G965"/>
    </row>
    <row r="966" spans="1:7" hidden="1">
      <c r="A966" s="144" t="s">
        <v>179</v>
      </c>
      <c r="B966" s="149"/>
      <c r="C966" s="146" t="s">
        <v>179</v>
      </c>
      <c r="D966" s="146" t="s">
        <v>179</v>
      </c>
      <c r="E966" s="147" t="s">
        <v>179</v>
      </c>
      <c r="F966" s="148" t="s">
        <v>179</v>
      </c>
      <c r="G966"/>
    </row>
    <row r="967" spans="1:7" hidden="1">
      <c r="A967" s="144" t="s">
        <v>179</v>
      </c>
      <c r="B967" s="149"/>
      <c r="C967" s="146" t="s">
        <v>179</v>
      </c>
      <c r="D967" s="146" t="s">
        <v>179</v>
      </c>
      <c r="E967" s="147" t="s">
        <v>179</v>
      </c>
      <c r="F967" s="148" t="s">
        <v>179</v>
      </c>
      <c r="G967"/>
    </row>
    <row r="968" spans="1:7" hidden="1">
      <c r="A968" s="144" t="s">
        <v>179</v>
      </c>
      <c r="B968" s="149"/>
      <c r="C968" s="146" t="s">
        <v>179</v>
      </c>
      <c r="D968" s="146" t="s">
        <v>179</v>
      </c>
      <c r="E968" s="147" t="s">
        <v>179</v>
      </c>
      <c r="F968" s="148" t="s">
        <v>179</v>
      </c>
      <c r="G968"/>
    </row>
    <row r="969" spans="1:7" hidden="1">
      <c r="A969" s="144" t="s">
        <v>179</v>
      </c>
      <c r="B969" s="149"/>
      <c r="C969" s="146" t="s">
        <v>179</v>
      </c>
      <c r="D969" s="146" t="s">
        <v>179</v>
      </c>
      <c r="E969" s="147" t="s">
        <v>179</v>
      </c>
      <c r="F969" s="148" t="s">
        <v>179</v>
      </c>
      <c r="G969"/>
    </row>
    <row r="970" spans="1:7" hidden="1">
      <c r="A970" s="144" t="s">
        <v>179</v>
      </c>
      <c r="B970" s="149"/>
      <c r="C970" s="146" t="s">
        <v>179</v>
      </c>
      <c r="D970" s="146" t="s">
        <v>179</v>
      </c>
      <c r="E970" s="147" t="s">
        <v>179</v>
      </c>
      <c r="F970" s="148" t="s">
        <v>179</v>
      </c>
      <c r="G970"/>
    </row>
    <row r="971" spans="1:7" hidden="1">
      <c r="A971" s="144" t="s">
        <v>179</v>
      </c>
      <c r="B971" s="149"/>
      <c r="C971" s="146" t="s">
        <v>179</v>
      </c>
      <c r="D971" s="146" t="s">
        <v>179</v>
      </c>
      <c r="E971" s="147" t="s">
        <v>179</v>
      </c>
      <c r="F971" s="148" t="s">
        <v>179</v>
      </c>
      <c r="G971"/>
    </row>
    <row r="972" spans="1:7" ht="15.95" hidden="1" thickBot="1">
      <c r="A972" s="151" t="s">
        <v>179</v>
      </c>
      <c r="B972" s="152"/>
      <c r="C972" s="153" t="s">
        <v>179</v>
      </c>
      <c r="D972" s="153" t="s">
        <v>179</v>
      </c>
      <c r="E972" s="154" t="s">
        <v>179</v>
      </c>
      <c r="F972" s="155" t="s">
        <v>179</v>
      </c>
      <c r="G972"/>
    </row>
    <row r="973" spans="1:7" ht="15.95" hidden="1" thickBot="1">
      <c r="A973" s="156"/>
      <c r="B973" s="205"/>
      <c r="C973" s="158"/>
      <c r="D973" s="158"/>
      <c r="E973" s="159" t="s">
        <v>180</v>
      </c>
      <c r="F973" s="160">
        <v>0.38946999999999998</v>
      </c>
      <c r="G973"/>
    </row>
    <row r="974" spans="1:7" hidden="1">
      <c r="A974" s="161" t="s">
        <v>181</v>
      </c>
      <c r="B974" s="206"/>
      <c r="C974" s="163"/>
      <c r="D974" s="163"/>
      <c r="E974" s="163"/>
      <c r="F974" s="164"/>
      <c r="G974"/>
    </row>
    <row r="975" spans="1:7" hidden="1">
      <c r="A975" s="165" t="s">
        <v>172</v>
      </c>
      <c r="B975" s="207" t="s">
        <v>5</v>
      </c>
      <c r="C975" s="141" t="s">
        <v>182</v>
      </c>
      <c r="D975" s="141" t="s">
        <v>174</v>
      </c>
      <c r="E975" s="141" t="s">
        <v>175</v>
      </c>
      <c r="F975" s="143" t="s">
        <v>176</v>
      </c>
      <c r="G975"/>
    </row>
    <row r="976" spans="1:7" hidden="1">
      <c r="A976" s="167" t="s">
        <v>184</v>
      </c>
      <c r="B976" s="145">
        <v>1</v>
      </c>
      <c r="C976" s="146">
        <v>4.05</v>
      </c>
      <c r="D976" s="146">
        <v>4.05</v>
      </c>
      <c r="E976" s="146">
        <v>0.53332999999999997</v>
      </c>
      <c r="F976" s="148">
        <v>2.1599900000000001</v>
      </c>
      <c r="G976"/>
    </row>
    <row r="977" spans="1:7" hidden="1">
      <c r="A977" s="167" t="s">
        <v>183</v>
      </c>
      <c r="B977" s="145">
        <v>1</v>
      </c>
      <c r="C977" s="146">
        <v>4.0999999999999996</v>
      </c>
      <c r="D977" s="146">
        <v>4.0999999999999996</v>
      </c>
      <c r="E977" s="146">
        <v>0.53332999999999997</v>
      </c>
      <c r="F977" s="148">
        <v>2.1866500000000002</v>
      </c>
      <c r="G977"/>
    </row>
    <row r="978" spans="1:7" hidden="1">
      <c r="A978" s="167" t="s">
        <v>185</v>
      </c>
      <c r="B978" s="145">
        <v>0.1</v>
      </c>
      <c r="C978" s="146">
        <v>4.55</v>
      </c>
      <c r="D978" s="146">
        <v>0.45500000000000002</v>
      </c>
      <c r="E978" s="146">
        <v>0.53332999999999997</v>
      </c>
      <c r="F978" s="148">
        <v>0.24267</v>
      </c>
      <c r="G978"/>
    </row>
    <row r="979" spans="1:7" hidden="1">
      <c r="A979" s="167" t="s">
        <v>179</v>
      </c>
      <c r="B979" s="145"/>
      <c r="C979" s="146" t="s">
        <v>179</v>
      </c>
      <c r="D979" s="146" t="s">
        <v>179</v>
      </c>
      <c r="E979" s="146" t="s">
        <v>179</v>
      </c>
      <c r="F979" s="148" t="s">
        <v>179</v>
      </c>
      <c r="G979"/>
    </row>
    <row r="980" spans="1:7" hidden="1">
      <c r="A980" s="167" t="s">
        <v>179</v>
      </c>
      <c r="B980" s="145"/>
      <c r="C980" s="146" t="s">
        <v>179</v>
      </c>
      <c r="D980" s="146" t="s">
        <v>179</v>
      </c>
      <c r="E980" s="146" t="s">
        <v>179</v>
      </c>
      <c r="F980" s="148" t="s">
        <v>179</v>
      </c>
      <c r="G980"/>
    </row>
    <row r="981" spans="1:7" hidden="1">
      <c r="A981" s="167" t="s">
        <v>179</v>
      </c>
      <c r="B981" s="145"/>
      <c r="C981" s="146" t="s">
        <v>179</v>
      </c>
      <c r="D981" s="146" t="s">
        <v>179</v>
      </c>
      <c r="E981" s="146" t="s">
        <v>179</v>
      </c>
      <c r="F981" s="148" t="s">
        <v>179</v>
      </c>
      <c r="G981"/>
    </row>
    <row r="982" spans="1:7" hidden="1">
      <c r="A982" s="167" t="s">
        <v>179</v>
      </c>
      <c r="B982" s="145"/>
      <c r="C982" s="146" t="s">
        <v>179</v>
      </c>
      <c r="D982" s="146" t="s">
        <v>179</v>
      </c>
      <c r="E982" s="146" t="s">
        <v>179</v>
      </c>
      <c r="F982" s="148" t="s">
        <v>179</v>
      </c>
      <c r="G982"/>
    </row>
    <row r="983" spans="1:7" hidden="1">
      <c r="A983" s="167" t="s">
        <v>179</v>
      </c>
      <c r="B983" s="145"/>
      <c r="C983" s="146" t="s">
        <v>179</v>
      </c>
      <c r="D983" s="146" t="s">
        <v>179</v>
      </c>
      <c r="E983" s="146" t="s">
        <v>179</v>
      </c>
      <c r="F983" s="148" t="s">
        <v>179</v>
      </c>
      <c r="G983"/>
    </row>
    <row r="984" spans="1:7" hidden="1">
      <c r="A984" s="167" t="s">
        <v>179</v>
      </c>
      <c r="B984" s="145"/>
      <c r="C984" s="146" t="s">
        <v>179</v>
      </c>
      <c r="D984" s="146" t="s">
        <v>179</v>
      </c>
      <c r="E984" s="146" t="s">
        <v>179</v>
      </c>
      <c r="F984" s="148" t="s">
        <v>179</v>
      </c>
      <c r="G984"/>
    </row>
    <row r="985" spans="1:7" ht="15.95" hidden="1" thickBot="1">
      <c r="A985" s="167" t="s">
        <v>179</v>
      </c>
      <c r="B985" s="168"/>
      <c r="C985" s="146" t="s">
        <v>179</v>
      </c>
      <c r="D985" s="146" t="s">
        <v>179</v>
      </c>
      <c r="E985" s="146" t="s">
        <v>179</v>
      </c>
      <c r="F985" s="148" t="s">
        <v>179</v>
      </c>
      <c r="G985"/>
    </row>
    <row r="986" spans="1:7" ht="15.95" hidden="1" thickBot="1">
      <c r="A986" s="169"/>
      <c r="B986" s="170"/>
      <c r="C986" s="170"/>
      <c r="D986" s="170"/>
      <c r="E986" s="171" t="s">
        <v>186</v>
      </c>
      <c r="F986" s="172">
        <v>4.5893100000000002</v>
      </c>
      <c r="G986"/>
    </row>
    <row r="987" spans="1:7" hidden="1">
      <c r="A987" s="137" t="s">
        <v>187</v>
      </c>
      <c r="B987" s="138"/>
      <c r="C987" s="138"/>
      <c r="D987" s="138"/>
      <c r="E987" s="138"/>
      <c r="F987" s="139"/>
      <c r="G987"/>
    </row>
    <row r="988" spans="1:7" hidden="1">
      <c r="A988" s="173" t="s">
        <v>172</v>
      </c>
      <c r="B988" s="174" t="s">
        <v>188</v>
      </c>
      <c r="C988" s="141" t="s">
        <v>4</v>
      </c>
      <c r="D988" s="141" t="s">
        <v>5</v>
      </c>
      <c r="E988" s="141" t="s">
        <v>189</v>
      </c>
      <c r="F988" s="143" t="s">
        <v>176</v>
      </c>
      <c r="G988"/>
    </row>
    <row r="989" spans="1:7" hidden="1">
      <c r="A989" s="175" t="s">
        <v>247</v>
      </c>
      <c r="B989" s="176" t="s">
        <v>188</v>
      </c>
      <c r="C989" s="177" t="s">
        <v>13</v>
      </c>
      <c r="D989" s="178">
        <v>1</v>
      </c>
      <c r="E989" s="179">
        <v>12.36</v>
      </c>
      <c r="F989" s="180">
        <v>12.36</v>
      </c>
      <c r="G989"/>
    </row>
    <row r="990" spans="1:7" hidden="1">
      <c r="A990" s="175" t="s">
        <v>248</v>
      </c>
      <c r="B990" s="176" t="s">
        <v>188</v>
      </c>
      <c r="C990" s="177" t="s">
        <v>13</v>
      </c>
      <c r="D990" s="178">
        <v>1</v>
      </c>
      <c r="E990" s="179">
        <v>5.5620000000000003</v>
      </c>
      <c r="F990" s="180">
        <v>5.5620000000000003</v>
      </c>
      <c r="G990"/>
    </row>
    <row r="991" spans="1:7" hidden="1">
      <c r="A991" s="175" t="s">
        <v>246</v>
      </c>
      <c r="B991" s="176" t="s">
        <v>188</v>
      </c>
      <c r="C991" s="177" t="s">
        <v>13</v>
      </c>
      <c r="D991" s="178">
        <v>4</v>
      </c>
      <c r="E991" s="179">
        <v>5.1500000000000004E-2</v>
      </c>
      <c r="F991" s="180">
        <v>0.20599999999999999</v>
      </c>
      <c r="G991"/>
    </row>
    <row r="992" spans="1:7" hidden="1">
      <c r="A992" s="175" t="s">
        <v>179</v>
      </c>
      <c r="B992" s="176" t="s">
        <v>188</v>
      </c>
      <c r="C992" s="177" t="s">
        <v>179</v>
      </c>
      <c r="D992" s="178"/>
      <c r="E992" s="179" t="s">
        <v>179</v>
      </c>
      <c r="F992" s="180" t="s">
        <v>179</v>
      </c>
      <c r="G992"/>
    </row>
    <row r="993" spans="1:7" hidden="1">
      <c r="A993" s="175" t="s">
        <v>179</v>
      </c>
      <c r="B993" s="176" t="s">
        <v>188</v>
      </c>
      <c r="C993" s="177" t="s">
        <v>179</v>
      </c>
      <c r="D993" s="178"/>
      <c r="E993" s="179" t="s">
        <v>179</v>
      </c>
      <c r="F993" s="180" t="s">
        <v>179</v>
      </c>
      <c r="G993"/>
    </row>
    <row r="994" spans="1:7" hidden="1">
      <c r="A994" s="175" t="s">
        <v>179</v>
      </c>
      <c r="B994" s="176" t="s">
        <v>188</v>
      </c>
      <c r="C994" s="177" t="s">
        <v>179</v>
      </c>
      <c r="D994" s="178"/>
      <c r="E994" s="179" t="s">
        <v>179</v>
      </c>
      <c r="F994" s="180" t="s">
        <v>179</v>
      </c>
      <c r="G994"/>
    </row>
    <row r="995" spans="1:7" hidden="1">
      <c r="A995" s="175" t="s">
        <v>179</v>
      </c>
      <c r="B995" s="176" t="s">
        <v>188</v>
      </c>
      <c r="C995" s="177" t="s">
        <v>179</v>
      </c>
      <c r="D995" s="178"/>
      <c r="E995" s="179" t="s">
        <v>179</v>
      </c>
      <c r="F995" s="180" t="s">
        <v>179</v>
      </c>
      <c r="G995"/>
    </row>
    <row r="996" spans="1:7" hidden="1">
      <c r="A996" s="175" t="s">
        <v>179</v>
      </c>
      <c r="B996" s="176" t="s">
        <v>188</v>
      </c>
      <c r="C996" s="177" t="s">
        <v>179</v>
      </c>
      <c r="D996" s="178"/>
      <c r="E996" s="179" t="s">
        <v>179</v>
      </c>
      <c r="F996" s="180" t="s">
        <v>179</v>
      </c>
      <c r="G996"/>
    </row>
    <row r="997" spans="1:7" hidden="1">
      <c r="A997" s="175" t="s">
        <v>179</v>
      </c>
      <c r="B997" s="176" t="s">
        <v>188</v>
      </c>
      <c r="C997" s="177" t="s">
        <v>179</v>
      </c>
      <c r="D997" s="178"/>
      <c r="E997" s="179" t="s">
        <v>179</v>
      </c>
      <c r="F997" s="180" t="s">
        <v>179</v>
      </c>
      <c r="G997"/>
    </row>
    <row r="998" spans="1:7" hidden="1">
      <c r="A998" s="175" t="s">
        <v>179</v>
      </c>
      <c r="B998" s="176" t="s">
        <v>188</v>
      </c>
      <c r="C998" s="177" t="s">
        <v>179</v>
      </c>
      <c r="D998" s="178"/>
      <c r="E998" s="179" t="s">
        <v>179</v>
      </c>
      <c r="F998" s="180" t="s">
        <v>179</v>
      </c>
      <c r="G998"/>
    </row>
    <row r="999" spans="1:7" hidden="1">
      <c r="A999" s="175" t="s">
        <v>179</v>
      </c>
      <c r="B999" s="176" t="s">
        <v>188</v>
      </c>
      <c r="C999" s="177" t="s">
        <v>179</v>
      </c>
      <c r="D999" s="178"/>
      <c r="E999" s="179" t="s">
        <v>179</v>
      </c>
      <c r="F999" s="180" t="s">
        <v>179</v>
      </c>
      <c r="G999"/>
    </row>
    <row r="1000" spans="1:7" hidden="1">
      <c r="A1000" s="175" t="s">
        <v>179</v>
      </c>
      <c r="B1000" s="176"/>
      <c r="C1000" s="177" t="s">
        <v>179</v>
      </c>
      <c r="D1000" s="178"/>
      <c r="E1000" s="179" t="s">
        <v>179</v>
      </c>
      <c r="F1000" s="180" t="s">
        <v>179</v>
      </c>
      <c r="G1000"/>
    </row>
    <row r="1001" spans="1:7" hidden="1">
      <c r="A1001" s="175" t="s">
        <v>179</v>
      </c>
      <c r="B1001" s="176"/>
      <c r="C1001" s="177" t="s">
        <v>179</v>
      </c>
      <c r="D1001" s="178"/>
      <c r="E1001" s="179" t="s">
        <v>179</v>
      </c>
      <c r="F1001" s="180" t="s">
        <v>179</v>
      </c>
      <c r="G1001"/>
    </row>
    <row r="1002" spans="1:7" hidden="1">
      <c r="A1002" s="175" t="s">
        <v>179</v>
      </c>
      <c r="B1002" s="176"/>
      <c r="C1002" s="177" t="s">
        <v>179</v>
      </c>
      <c r="D1002" s="178"/>
      <c r="E1002" s="179" t="s">
        <v>179</v>
      </c>
      <c r="F1002" s="180" t="s">
        <v>179</v>
      </c>
      <c r="G1002"/>
    </row>
    <row r="1003" spans="1:7" hidden="1">
      <c r="A1003" s="175" t="s">
        <v>179</v>
      </c>
      <c r="B1003" s="176"/>
      <c r="C1003" s="177" t="s">
        <v>179</v>
      </c>
      <c r="D1003" s="178"/>
      <c r="E1003" s="179" t="s">
        <v>179</v>
      </c>
      <c r="F1003" s="180" t="s">
        <v>179</v>
      </c>
      <c r="G1003"/>
    </row>
    <row r="1004" spans="1:7" hidden="1">
      <c r="A1004" s="175" t="s">
        <v>179</v>
      </c>
      <c r="B1004" s="176"/>
      <c r="C1004" s="177" t="s">
        <v>179</v>
      </c>
      <c r="D1004" s="178"/>
      <c r="E1004" s="179" t="s">
        <v>179</v>
      </c>
      <c r="F1004" s="180" t="s">
        <v>179</v>
      </c>
      <c r="G1004"/>
    </row>
    <row r="1005" spans="1:7" hidden="1">
      <c r="A1005" s="175" t="s">
        <v>179</v>
      </c>
      <c r="B1005" s="176"/>
      <c r="C1005" s="177" t="s">
        <v>179</v>
      </c>
      <c r="D1005" s="178"/>
      <c r="E1005" s="179" t="s">
        <v>179</v>
      </c>
      <c r="F1005" s="180" t="s">
        <v>179</v>
      </c>
      <c r="G1005"/>
    </row>
    <row r="1006" spans="1:7" hidden="1">
      <c r="A1006" s="175" t="s">
        <v>179</v>
      </c>
      <c r="B1006" s="176"/>
      <c r="C1006" s="177" t="s">
        <v>179</v>
      </c>
      <c r="D1006" s="178"/>
      <c r="E1006" s="179" t="s">
        <v>179</v>
      </c>
      <c r="F1006" s="180" t="s">
        <v>179</v>
      </c>
      <c r="G1006"/>
    </row>
    <row r="1007" spans="1:7" hidden="1">
      <c r="A1007" s="175" t="s">
        <v>179</v>
      </c>
      <c r="B1007" s="176"/>
      <c r="C1007" s="177" t="s">
        <v>179</v>
      </c>
      <c r="D1007" s="178"/>
      <c r="E1007" s="179" t="s">
        <v>179</v>
      </c>
      <c r="F1007" s="180" t="s">
        <v>179</v>
      </c>
      <c r="G1007"/>
    </row>
    <row r="1008" spans="1:7" ht="15.95" hidden="1" thickBot="1">
      <c r="A1008" s="175" t="s">
        <v>179</v>
      </c>
      <c r="B1008" s="181"/>
      <c r="C1008" s="177" t="s">
        <v>179</v>
      </c>
      <c r="D1008" s="182"/>
      <c r="E1008" s="179" t="s">
        <v>179</v>
      </c>
      <c r="F1008" s="180" t="s">
        <v>179</v>
      </c>
      <c r="G1008"/>
    </row>
    <row r="1009" spans="1:7" ht="15.95" hidden="1" thickBot="1">
      <c r="A1009" s="169"/>
      <c r="B1009" s="183"/>
      <c r="C1009" s="183"/>
      <c r="D1009" s="183"/>
      <c r="E1009" s="184" t="s">
        <v>190</v>
      </c>
      <c r="F1009" s="185">
        <v>18.128</v>
      </c>
      <c r="G1009"/>
    </row>
    <row r="1010" spans="1:7" hidden="1">
      <c r="A1010" s="186" t="s">
        <v>191</v>
      </c>
      <c r="B1010" s="112"/>
      <c r="C1010" s="112"/>
      <c r="D1010" s="112"/>
      <c r="E1010" s="112"/>
      <c r="F1010" s="121"/>
      <c r="G1010"/>
    </row>
    <row r="1011" spans="1:7" hidden="1">
      <c r="A1011" s="140" t="s">
        <v>172</v>
      </c>
      <c r="B1011" s="141" t="s">
        <v>4</v>
      </c>
      <c r="C1011" s="141" t="s">
        <v>5</v>
      </c>
      <c r="D1011" s="141" t="s">
        <v>192</v>
      </c>
      <c r="E1011" s="141" t="s">
        <v>173</v>
      </c>
      <c r="F1011" s="143" t="s">
        <v>176</v>
      </c>
      <c r="G1011"/>
    </row>
    <row r="1012" spans="1:7" hidden="1">
      <c r="A1012" s="144" t="s">
        <v>179</v>
      </c>
      <c r="B1012" s="177" t="s">
        <v>179</v>
      </c>
      <c r="C1012" s="178" t="s">
        <v>179</v>
      </c>
      <c r="D1012" s="187" t="s">
        <v>179</v>
      </c>
      <c r="E1012" s="187" t="s">
        <v>179</v>
      </c>
      <c r="F1012" s="188" t="s">
        <v>179</v>
      </c>
      <c r="G1012"/>
    </row>
    <row r="1013" spans="1:7" hidden="1">
      <c r="A1013" s="144" t="s">
        <v>179</v>
      </c>
      <c r="B1013" s="177" t="s">
        <v>179</v>
      </c>
      <c r="C1013" s="178" t="s">
        <v>179</v>
      </c>
      <c r="D1013" s="187" t="s">
        <v>179</v>
      </c>
      <c r="E1013" s="187" t="s">
        <v>179</v>
      </c>
      <c r="F1013" s="188" t="s">
        <v>179</v>
      </c>
      <c r="G1013"/>
    </row>
    <row r="1014" spans="1:7" hidden="1">
      <c r="A1014" s="144" t="s">
        <v>179</v>
      </c>
      <c r="B1014" s="177" t="s">
        <v>179</v>
      </c>
      <c r="C1014" s="178" t="s">
        <v>179</v>
      </c>
      <c r="D1014" s="187" t="s">
        <v>179</v>
      </c>
      <c r="E1014" s="187" t="s">
        <v>179</v>
      </c>
      <c r="F1014" s="188" t="s">
        <v>179</v>
      </c>
      <c r="G1014"/>
    </row>
    <row r="1015" spans="1:7" ht="15.95" hidden="1" thickBot="1">
      <c r="A1015" s="169"/>
      <c r="B1015" s="183"/>
      <c r="C1015" s="183"/>
      <c r="D1015" s="183"/>
      <c r="E1015" s="184" t="s">
        <v>193</v>
      </c>
      <c r="F1015" s="189">
        <v>0</v>
      </c>
      <c r="G1015"/>
    </row>
    <row r="1016" spans="1:7" hidden="1">
      <c r="A1016" s="190"/>
      <c r="B1016" s="132"/>
      <c r="C1016" s="191" t="s">
        <v>194</v>
      </c>
      <c r="D1016" s="192"/>
      <c r="E1016" s="193"/>
      <c r="F1016" s="194">
        <v>23.106780000000001</v>
      </c>
      <c r="G1016"/>
    </row>
    <row r="1017" spans="1:7" hidden="1">
      <c r="A1017" s="190"/>
      <c r="B1017" s="132"/>
      <c r="C1017" s="195" t="s">
        <v>195</v>
      </c>
      <c r="D1017" s="196"/>
      <c r="E1017" s="197">
        <v>0.2</v>
      </c>
      <c r="F1017" s="148">
        <v>4.6213600000000001</v>
      </c>
      <c r="G1017"/>
    </row>
    <row r="1018" spans="1:7" hidden="1">
      <c r="A1018" s="190"/>
      <c r="B1018" s="132"/>
      <c r="C1018" s="198" t="s">
        <v>196</v>
      </c>
      <c r="D1018" s="199"/>
      <c r="E1018" s="197">
        <v>0</v>
      </c>
      <c r="F1018" s="148">
        <v>0</v>
      </c>
      <c r="G1018"/>
    </row>
    <row r="1019" spans="1:7" hidden="1">
      <c r="A1019" s="190"/>
      <c r="B1019" s="132"/>
      <c r="C1019" s="195" t="s">
        <v>197</v>
      </c>
      <c r="D1019" s="196"/>
      <c r="E1019" s="200"/>
      <c r="F1019" s="148">
        <v>27.73</v>
      </c>
      <c r="G1019"/>
    </row>
    <row r="1020" spans="1:7" ht="15.95" hidden="1" thickBot="1">
      <c r="A1020" s="190"/>
      <c r="B1020" s="132"/>
      <c r="C1020" s="201" t="s">
        <v>198</v>
      </c>
      <c r="D1020" s="202"/>
      <c r="E1020" s="203"/>
      <c r="F1020" s="204">
        <v>27.73</v>
      </c>
      <c r="G1020"/>
    </row>
    <row r="1021" spans="1:7" hidden="1">
      <c r="A1021" s="111" t="s">
        <v>164</v>
      </c>
      <c r="B1021" s="112"/>
      <c r="C1021" s="112"/>
      <c r="D1021" s="112"/>
      <c r="E1021" s="113" t="s">
        <v>165</v>
      </c>
      <c r="F1021" s="114"/>
      <c r="G1021"/>
    </row>
    <row r="1022" spans="1:7" ht="15.95" hidden="1" thickBot="1">
      <c r="A1022" s="115"/>
      <c r="B1022" s="116"/>
      <c r="C1022" s="116"/>
      <c r="D1022" s="116"/>
      <c r="E1022" s="117"/>
      <c r="F1022" s="118"/>
      <c r="G1022"/>
    </row>
    <row r="1023" spans="1:7" hidden="1">
      <c r="A1023" s="119"/>
      <c r="B1023" s="120" t="s">
        <v>166</v>
      </c>
      <c r="C1023" s="112"/>
      <c r="D1023" s="112"/>
      <c r="E1023" s="112"/>
      <c r="F1023" s="121"/>
      <c r="G1023"/>
    </row>
    <row r="1024" spans="1:7" hidden="1">
      <c r="A1024" s="122" t="s">
        <v>167</v>
      </c>
      <c r="B1024" s="123"/>
      <c r="C1024" s="123"/>
      <c r="D1024" s="123"/>
      <c r="E1024" s="124"/>
      <c r="F1024" s="125"/>
      <c r="G1024"/>
    </row>
    <row r="1025" spans="1:7">
      <c r="A1025" s="215" t="s">
        <v>71</v>
      </c>
      <c r="B1025" s="123"/>
      <c r="C1025" s="123"/>
      <c r="D1025" s="123"/>
      <c r="E1025" s="127" t="s">
        <v>168</v>
      </c>
      <c r="F1025" s="212">
        <v>400658</v>
      </c>
      <c r="G1025" s="213"/>
    </row>
    <row r="1026" spans="1:7" hidden="1">
      <c r="A1026" s="128" t="s">
        <v>169</v>
      </c>
      <c r="B1026" s="123"/>
      <c r="C1026" s="123"/>
      <c r="D1026" s="123"/>
      <c r="E1026" s="129" t="s">
        <v>170</v>
      </c>
      <c r="F1026" s="130" t="s">
        <v>72</v>
      </c>
      <c r="G1026"/>
    </row>
    <row r="1027" spans="1:7" hidden="1">
      <c r="A1027" s="131"/>
      <c r="B1027" s="132"/>
      <c r="C1027" s="132"/>
      <c r="D1027" s="132"/>
      <c r="E1027" s="133"/>
      <c r="F1027" s="134"/>
      <c r="G1027"/>
    </row>
    <row r="1028" spans="1:7" ht="15.95" hidden="1" thickBot="1">
      <c r="A1028" s="135"/>
      <c r="B1028" s="136"/>
      <c r="C1028" s="132"/>
      <c r="D1028" s="132"/>
      <c r="F1028" s="134"/>
      <c r="G1028"/>
    </row>
    <row r="1029" spans="1:7" hidden="1">
      <c r="A1029" s="137" t="s">
        <v>171</v>
      </c>
      <c r="B1029" s="138"/>
      <c r="C1029" s="138"/>
      <c r="D1029" s="138"/>
      <c r="E1029" s="138"/>
      <c r="F1029" s="139"/>
      <c r="G1029"/>
    </row>
    <row r="1030" spans="1:7" hidden="1">
      <c r="A1030" s="140" t="s">
        <v>172</v>
      </c>
      <c r="B1030" s="141" t="s">
        <v>5</v>
      </c>
      <c r="C1030" s="141" t="s">
        <v>173</v>
      </c>
      <c r="D1030" s="141" t="s">
        <v>174</v>
      </c>
      <c r="E1030" s="142" t="s">
        <v>175</v>
      </c>
      <c r="F1030" s="143" t="s">
        <v>176</v>
      </c>
      <c r="G1030"/>
    </row>
    <row r="1031" spans="1:7" hidden="1">
      <c r="A1031" s="144" t="s">
        <v>177</v>
      </c>
      <c r="B1031" s="145">
        <v>0.05</v>
      </c>
      <c r="C1031" s="146">
        <v>1.69397</v>
      </c>
      <c r="D1031" s="146">
        <v>8.4699999999999998E-2</v>
      </c>
      <c r="E1031" s="147">
        <v>1</v>
      </c>
      <c r="F1031" s="148">
        <v>8.4699999999999998E-2</v>
      </c>
      <c r="G1031"/>
    </row>
    <row r="1032" spans="1:7" hidden="1">
      <c r="A1032" s="144" t="s">
        <v>178</v>
      </c>
      <c r="B1032" s="145">
        <v>2</v>
      </c>
      <c r="C1032" s="146">
        <v>0.15</v>
      </c>
      <c r="D1032" s="146">
        <v>0.3</v>
      </c>
      <c r="E1032" s="147">
        <v>0.13333</v>
      </c>
      <c r="F1032" s="148">
        <v>0.04</v>
      </c>
      <c r="G1032"/>
    </row>
    <row r="1033" spans="1:7" hidden="1">
      <c r="A1033" s="144" t="s">
        <v>249</v>
      </c>
      <c r="B1033" s="145">
        <v>1</v>
      </c>
      <c r="C1033" s="146">
        <v>1</v>
      </c>
      <c r="D1033" s="146">
        <v>1</v>
      </c>
      <c r="E1033" s="147">
        <v>0.13333</v>
      </c>
      <c r="F1033" s="148">
        <v>0.13333</v>
      </c>
      <c r="G1033"/>
    </row>
    <row r="1034" spans="1:7" hidden="1">
      <c r="A1034" s="144" t="s">
        <v>250</v>
      </c>
      <c r="B1034" s="145">
        <v>1</v>
      </c>
      <c r="C1034" s="146">
        <v>0.2</v>
      </c>
      <c r="D1034" s="146">
        <v>0.2</v>
      </c>
      <c r="E1034" s="147">
        <v>0.13333</v>
      </c>
      <c r="F1034" s="148">
        <v>2.6669999999999999E-2</v>
      </c>
      <c r="G1034"/>
    </row>
    <row r="1035" spans="1:7" hidden="1">
      <c r="A1035" s="144" t="s">
        <v>179</v>
      </c>
      <c r="B1035" s="149"/>
      <c r="C1035" s="146" t="s">
        <v>179</v>
      </c>
      <c r="D1035" s="146" t="s">
        <v>179</v>
      </c>
      <c r="E1035" s="147" t="s">
        <v>179</v>
      </c>
      <c r="F1035" s="148" t="s">
        <v>179</v>
      </c>
      <c r="G1035"/>
    </row>
    <row r="1036" spans="1:7" hidden="1">
      <c r="A1036" s="144" t="s">
        <v>179</v>
      </c>
      <c r="B1036" s="150"/>
      <c r="C1036" s="146" t="s">
        <v>179</v>
      </c>
      <c r="D1036" s="146" t="s">
        <v>179</v>
      </c>
      <c r="E1036" s="147" t="s">
        <v>179</v>
      </c>
      <c r="F1036" s="148" t="s">
        <v>179</v>
      </c>
      <c r="G1036"/>
    </row>
    <row r="1037" spans="1:7" hidden="1">
      <c r="A1037" s="144" t="s">
        <v>179</v>
      </c>
      <c r="B1037" s="149"/>
      <c r="C1037" s="146" t="s">
        <v>179</v>
      </c>
      <c r="D1037" s="146" t="s">
        <v>179</v>
      </c>
      <c r="E1037" s="147" t="s">
        <v>179</v>
      </c>
      <c r="F1037" s="148" t="s">
        <v>179</v>
      </c>
      <c r="G1037"/>
    </row>
    <row r="1038" spans="1:7" hidden="1">
      <c r="A1038" s="144" t="s">
        <v>179</v>
      </c>
      <c r="B1038" s="149"/>
      <c r="C1038" s="146" t="s">
        <v>179</v>
      </c>
      <c r="D1038" s="146" t="s">
        <v>179</v>
      </c>
      <c r="E1038" s="147" t="s">
        <v>179</v>
      </c>
      <c r="F1038" s="148" t="s">
        <v>179</v>
      </c>
      <c r="G1038"/>
    </row>
    <row r="1039" spans="1:7" hidden="1">
      <c r="A1039" s="144" t="s">
        <v>179</v>
      </c>
      <c r="B1039" s="149"/>
      <c r="C1039" s="146" t="s">
        <v>179</v>
      </c>
      <c r="D1039" s="146" t="s">
        <v>179</v>
      </c>
      <c r="E1039" s="147" t="s">
        <v>179</v>
      </c>
      <c r="F1039" s="148" t="s">
        <v>179</v>
      </c>
      <c r="G1039"/>
    </row>
    <row r="1040" spans="1:7" ht="15.95" hidden="1" thickBot="1">
      <c r="A1040" s="151" t="s">
        <v>179</v>
      </c>
      <c r="B1040" s="152"/>
      <c r="C1040" s="153" t="s">
        <v>179</v>
      </c>
      <c r="D1040" s="153" t="s">
        <v>179</v>
      </c>
      <c r="E1040" s="154" t="s">
        <v>179</v>
      </c>
      <c r="F1040" s="155" t="s">
        <v>179</v>
      </c>
      <c r="G1040"/>
    </row>
    <row r="1041" spans="1:7" ht="15.95" hidden="1" thickBot="1">
      <c r="A1041" s="156"/>
      <c r="B1041" s="157"/>
      <c r="C1041" s="158"/>
      <c r="D1041" s="158"/>
      <c r="E1041" s="159" t="s">
        <v>180</v>
      </c>
      <c r="F1041" s="160">
        <v>0.28470000000000001</v>
      </c>
      <c r="G1041"/>
    </row>
    <row r="1042" spans="1:7" hidden="1">
      <c r="A1042" s="161" t="s">
        <v>181</v>
      </c>
      <c r="B1042" s="162"/>
      <c r="C1042" s="163"/>
      <c r="D1042" s="163"/>
      <c r="E1042" s="163"/>
      <c r="F1042" s="164"/>
      <c r="G1042"/>
    </row>
    <row r="1043" spans="1:7" hidden="1">
      <c r="A1043" s="165" t="s">
        <v>172</v>
      </c>
      <c r="B1043" s="166" t="s">
        <v>5</v>
      </c>
      <c r="C1043" s="141" t="s">
        <v>182</v>
      </c>
      <c r="D1043" s="141" t="s">
        <v>174</v>
      </c>
      <c r="E1043" s="141" t="s">
        <v>175</v>
      </c>
      <c r="F1043" s="143" t="s">
        <v>176</v>
      </c>
      <c r="G1043"/>
    </row>
    <row r="1044" spans="1:7" hidden="1">
      <c r="A1044" s="167" t="s">
        <v>251</v>
      </c>
      <c r="B1044" s="145">
        <v>2</v>
      </c>
      <c r="C1044" s="146">
        <v>4.0999999999999996</v>
      </c>
      <c r="D1044" s="146">
        <v>8.1999999999999993</v>
      </c>
      <c r="E1044" s="146">
        <v>0.13333</v>
      </c>
      <c r="F1044" s="148">
        <v>1.09331</v>
      </c>
      <c r="G1044"/>
    </row>
    <row r="1045" spans="1:7" hidden="1">
      <c r="A1045" s="167" t="s">
        <v>184</v>
      </c>
      <c r="B1045" s="145">
        <v>1</v>
      </c>
      <c r="C1045" s="146">
        <v>4.05</v>
      </c>
      <c r="D1045" s="146">
        <v>4.05</v>
      </c>
      <c r="E1045" s="146">
        <v>0.13333</v>
      </c>
      <c r="F1045" s="148">
        <v>0.53998999999999997</v>
      </c>
      <c r="G1045"/>
    </row>
    <row r="1046" spans="1:7" hidden="1">
      <c r="A1046" s="167" t="s">
        <v>185</v>
      </c>
      <c r="B1046" s="145">
        <v>0.1</v>
      </c>
      <c r="C1046" s="146">
        <v>4.55</v>
      </c>
      <c r="D1046" s="146">
        <v>0.45500000000000002</v>
      </c>
      <c r="E1046" s="146">
        <v>0.13333</v>
      </c>
      <c r="F1046" s="148">
        <v>6.0670000000000002E-2</v>
      </c>
      <c r="G1046"/>
    </row>
    <row r="1047" spans="1:7" hidden="1">
      <c r="A1047" s="167" t="s">
        <v>179</v>
      </c>
      <c r="B1047" s="145"/>
      <c r="C1047" s="146" t="s">
        <v>179</v>
      </c>
      <c r="D1047" s="146" t="s">
        <v>179</v>
      </c>
      <c r="E1047" s="146" t="s">
        <v>179</v>
      </c>
      <c r="F1047" s="148" t="s">
        <v>179</v>
      </c>
      <c r="G1047"/>
    </row>
    <row r="1048" spans="1:7" hidden="1">
      <c r="A1048" s="167" t="s">
        <v>179</v>
      </c>
      <c r="B1048" s="145"/>
      <c r="C1048" s="146" t="s">
        <v>179</v>
      </c>
      <c r="D1048" s="146" t="s">
        <v>179</v>
      </c>
      <c r="E1048" s="146" t="s">
        <v>179</v>
      </c>
      <c r="F1048" s="148" t="s">
        <v>179</v>
      </c>
      <c r="G1048"/>
    </row>
    <row r="1049" spans="1:7" hidden="1">
      <c r="A1049" s="167" t="s">
        <v>179</v>
      </c>
      <c r="B1049" s="145"/>
      <c r="C1049" s="146" t="s">
        <v>179</v>
      </c>
      <c r="D1049" s="146" t="s">
        <v>179</v>
      </c>
      <c r="E1049" s="146" t="s">
        <v>179</v>
      </c>
      <c r="F1049" s="148" t="s">
        <v>179</v>
      </c>
      <c r="G1049"/>
    </row>
    <row r="1050" spans="1:7" hidden="1">
      <c r="A1050" s="167" t="s">
        <v>179</v>
      </c>
      <c r="B1050" s="145"/>
      <c r="C1050" s="146" t="s">
        <v>179</v>
      </c>
      <c r="D1050" s="146" t="s">
        <v>179</v>
      </c>
      <c r="E1050" s="146" t="s">
        <v>179</v>
      </c>
      <c r="F1050" s="148" t="s">
        <v>179</v>
      </c>
      <c r="G1050"/>
    </row>
    <row r="1051" spans="1:7" hidden="1">
      <c r="A1051" s="167" t="s">
        <v>179</v>
      </c>
      <c r="B1051" s="145"/>
      <c r="C1051" s="146" t="s">
        <v>179</v>
      </c>
      <c r="D1051" s="146" t="s">
        <v>179</v>
      </c>
      <c r="E1051" s="146" t="s">
        <v>179</v>
      </c>
      <c r="F1051" s="148" t="s">
        <v>179</v>
      </c>
      <c r="G1051"/>
    </row>
    <row r="1052" spans="1:7" hidden="1">
      <c r="A1052" s="167" t="s">
        <v>179</v>
      </c>
      <c r="B1052" s="145"/>
      <c r="C1052" s="146" t="s">
        <v>179</v>
      </c>
      <c r="D1052" s="146" t="s">
        <v>179</v>
      </c>
      <c r="E1052" s="146" t="s">
        <v>179</v>
      </c>
      <c r="F1052" s="148" t="s">
        <v>179</v>
      </c>
      <c r="G1052"/>
    </row>
    <row r="1053" spans="1:7" ht="15.95" hidden="1" thickBot="1">
      <c r="A1053" s="167" t="s">
        <v>179</v>
      </c>
      <c r="B1053" s="168"/>
      <c r="C1053" s="146" t="s">
        <v>179</v>
      </c>
      <c r="D1053" s="146" t="s">
        <v>179</v>
      </c>
      <c r="E1053" s="146" t="s">
        <v>179</v>
      </c>
      <c r="F1053" s="148" t="s">
        <v>179</v>
      </c>
      <c r="G1053"/>
    </row>
    <row r="1054" spans="1:7" ht="15.95" hidden="1" thickBot="1">
      <c r="A1054" s="169"/>
      <c r="B1054" s="170"/>
      <c r="C1054" s="170"/>
      <c r="D1054" s="170"/>
      <c r="E1054" s="171" t="s">
        <v>186</v>
      </c>
      <c r="F1054" s="172">
        <v>1.69397</v>
      </c>
      <c r="G1054"/>
    </row>
    <row r="1055" spans="1:7" hidden="1">
      <c r="A1055" s="137" t="s">
        <v>187</v>
      </c>
      <c r="B1055" s="138"/>
      <c r="C1055" s="138"/>
      <c r="D1055" s="138"/>
      <c r="E1055" s="138"/>
      <c r="F1055" s="139"/>
      <c r="G1055"/>
    </row>
    <row r="1056" spans="1:7" hidden="1">
      <c r="A1056" s="173" t="s">
        <v>172</v>
      </c>
      <c r="B1056" s="174" t="s">
        <v>188</v>
      </c>
      <c r="C1056" s="141" t="s">
        <v>4</v>
      </c>
      <c r="D1056" s="141" t="s">
        <v>5</v>
      </c>
      <c r="E1056" s="141" t="s">
        <v>189</v>
      </c>
      <c r="F1056" s="143" t="s">
        <v>176</v>
      </c>
      <c r="G1056"/>
    </row>
    <row r="1057" spans="1:7" ht="36" hidden="1">
      <c r="A1057" s="208" t="s">
        <v>252</v>
      </c>
      <c r="B1057" s="176" t="s">
        <v>188</v>
      </c>
      <c r="C1057" s="177" t="s">
        <v>72</v>
      </c>
      <c r="D1057" s="178">
        <v>1</v>
      </c>
      <c r="E1057" s="179">
        <v>3.27948</v>
      </c>
      <c r="F1057" s="180">
        <v>3.27948</v>
      </c>
      <c r="G1057"/>
    </row>
    <row r="1058" spans="1:7" hidden="1">
      <c r="A1058" s="175" t="s">
        <v>179</v>
      </c>
      <c r="B1058" s="176" t="s">
        <v>188</v>
      </c>
      <c r="C1058" s="177" t="s">
        <v>179</v>
      </c>
      <c r="D1058" s="178"/>
      <c r="E1058" s="179" t="s">
        <v>179</v>
      </c>
      <c r="F1058" s="180" t="s">
        <v>179</v>
      </c>
      <c r="G1058"/>
    </row>
    <row r="1059" spans="1:7" hidden="1">
      <c r="A1059" s="175" t="s">
        <v>179</v>
      </c>
      <c r="B1059" s="176" t="s">
        <v>188</v>
      </c>
      <c r="C1059" s="177" t="s">
        <v>179</v>
      </c>
      <c r="D1059" s="178"/>
      <c r="E1059" s="179" t="s">
        <v>179</v>
      </c>
      <c r="F1059" s="180" t="s">
        <v>179</v>
      </c>
      <c r="G1059"/>
    </row>
    <row r="1060" spans="1:7" hidden="1">
      <c r="A1060" s="175" t="s">
        <v>179</v>
      </c>
      <c r="B1060" s="176" t="s">
        <v>188</v>
      </c>
      <c r="C1060" s="177" t="s">
        <v>179</v>
      </c>
      <c r="D1060" s="178"/>
      <c r="E1060" s="179" t="s">
        <v>179</v>
      </c>
      <c r="F1060" s="180" t="s">
        <v>179</v>
      </c>
      <c r="G1060"/>
    </row>
    <row r="1061" spans="1:7" hidden="1">
      <c r="A1061" s="175" t="s">
        <v>179</v>
      </c>
      <c r="B1061" s="176" t="s">
        <v>188</v>
      </c>
      <c r="C1061" s="177" t="s">
        <v>179</v>
      </c>
      <c r="D1061" s="178"/>
      <c r="E1061" s="179" t="s">
        <v>179</v>
      </c>
      <c r="F1061" s="180" t="s">
        <v>179</v>
      </c>
      <c r="G1061"/>
    </row>
    <row r="1062" spans="1:7" hidden="1">
      <c r="A1062" s="175" t="s">
        <v>179</v>
      </c>
      <c r="B1062" s="176" t="s">
        <v>188</v>
      </c>
      <c r="C1062" s="177" t="s">
        <v>179</v>
      </c>
      <c r="D1062" s="178"/>
      <c r="E1062" s="179" t="s">
        <v>179</v>
      </c>
      <c r="F1062" s="180" t="s">
        <v>179</v>
      </c>
      <c r="G1062"/>
    </row>
    <row r="1063" spans="1:7" hidden="1">
      <c r="A1063" s="175" t="s">
        <v>179</v>
      </c>
      <c r="B1063" s="176" t="s">
        <v>188</v>
      </c>
      <c r="C1063" s="177" t="s">
        <v>179</v>
      </c>
      <c r="D1063" s="178"/>
      <c r="E1063" s="179" t="s">
        <v>179</v>
      </c>
      <c r="F1063" s="180" t="s">
        <v>179</v>
      </c>
      <c r="G1063"/>
    </row>
    <row r="1064" spans="1:7" hidden="1">
      <c r="A1064" s="175" t="s">
        <v>179</v>
      </c>
      <c r="B1064" s="176" t="s">
        <v>188</v>
      </c>
      <c r="C1064" s="177" t="s">
        <v>179</v>
      </c>
      <c r="D1064" s="178"/>
      <c r="E1064" s="179" t="s">
        <v>179</v>
      </c>
      <c r="F1064" s="180" t="s">
        <v>179</v>
      </c>
      <c r="G1064"/>
    </row>
    <row r="1065" spans="1:7" hidden="1">
      <c r="A1065" s="175" t="s">
        <v>179</v>
      </c>
      <c r="B1065" s="176" t="s">
        <v>188</v>
      </c>
      <c r="C1065" s="177" t="s">
        <v>179</v>
      </c>
      <c r="D1065" s="178"/>
      <c r="E1065" s="179" t="s">
        <v>179</v>
      </c>
      <c r="F1065" s="180" t="s">
        <v>179</v>
      </c>
      <c r="G1065"/>
    </row>
    <row r="1066" spans="1:7" hidden="1">
      <c r="A1066" s="175" t="s">
        <v>179</v>
      </c>
      <c r="B1066" s="176" t="s">
        <v>188</v>
      </c>
      <c r="C1066" s="177" t="s">
        <v>179</v>
      </c>
      <c r="D1066" s="178"/>
      <c r="E1066" s="179" t="s">
        <v>179</v>
      </c>
      <c r="F1066" s="180" t="s">
        <v>179</v>
      </c>
      <c r="G1066"/>
    </row>
    <row r="1067" spans="1:7" hidden="1">
      <c r="A1067" s="175" t="s">
        <v>179</v>
      </c>
      <c r="B1067" s="176" t="s">
        <v>188</v>
      </c>
      <c r="C1067" s="177" t="s">
        <v>179</v>
      </c>
      <c r="D1067" s="178"/>
      <c r="E1067" s="179" t="s">
        <v>179</v>
      </c>
      <c r="F1067" s="180" t="s">
        <v>179</v>
      </c>
      <c r="G1067"/>
    </row>
    <row r="1068" spans="1:7" hidden="1">
      <c r="A1068" s="175" t="s">
        <v>179</v>
      </c>
      <c r="B1068" s="176"/>
      <c r="C1068" s="177" t="s">
        <v>179</v>
      </c>
      <c r="D1068" s="178"/>
      <c r="E1068" s="179" t="s">
        <v>179</v>
      </c>
      <c r="F1068" s="180" t="s">
        <v>179</v>
      </c>
      <c r="G1068"/>
    </row>
    <row r="1069" spans="1:7" hidden="1">
      <c r="A1069" s="175" t="s">
        <v>179</v>
      </c>
      <c r="B1069" s="176"/>
      <c r="C1069" s="177" t="s">
        <v>179</v>
      </c>
      <c r="D1069" s="178"/>
      <c r="E1069" s="179" t="s">
        <v>179</v>
      </c>
      <c r="F1069" s="180" t="s">
        <v>179</v>
      </c>
      <c r="G1069"/>
    </row>
    <row r="1070" spans="1:7" hidden="1">
      <c r="A1070" s="175" t="s">
        <v>179</v>
      </c>
      <c r="B1070" s="176"/>
      <c r="C1070" s="177" t="s">
        <v>179</v>
      </c>
      <c r="D1070" s="178"/>
      <c r="E1070" s="179" t="s">
        <v>179</v>
      </c>
      <c r="F1070" s="180" t="s">
        <v>179</v>
      </c>
      <c r="G1070"/>
    </row>
    <row r="1071" spans="1:7" hidden="1">
      <c r="A1071" s="175" t="s">
        <v>179</v>
      </c>
      <c r="B1071" s="176"/>
      <c r="C1071" s="177" t="s">
        <v>179</v>
      </c>
      <c r="D1071" s="178"/>
      <c r="E1071" s="179" t="s">
        <v>179</v>
      </c>
      <c r="F1071" s="180" t="s">
        <v>179</v>
      </c>
      <c r="G1071"/>
    </row>
    <row r="1072" spans="1:7" hidden="1">
      <c r="A1072" s="175" t="s">
        <v>179</v>
      </c>
      <c r="B1072" s="176"/>
      <c r="C1072" s="177" t="s">
        <v>179</v>
      </c>
      <c r="D1072" s="178"/>
      <c r="E1072" s="179" t="s">
        <v>179</v>
      </c>
      <c r="F1072" s="180" t="s">
        <v>179</v>
      </c>
      <c r="G1072"/>
    </row>
    <row r="1073" spans="1:7" hidden="1">
      <c r="A1073" s="175" t="s">
        <v>179</v>
      </c>
      <c r="B1073" s="176"/>
      <c r="C1073" s="177" t="s">
        <v>179</v>
      </c>
      <c r="D1073" s="178"/>
      <c r="E1073" s="179" t="s">
        <v>179</v>
      </c>
      <c r="F1073" s="180" t="s">
        <v>179</v>
      </c>
      <c r="G1073"/>
    </row>
    <row r="1074" spans="1:7" hidden="1">
      <c r="A1074" s="175" t="s">
        <v>179</v>
      </c>
      <c r="B1074" s="176"/>
      <c r="C1074" s="177" t="s">
        <v>179</v>
      </c>
      <c r="D1074" s="178"/>
      <c r="E1074" s="179" t="s">
        <v>179</v>
      </c>
      <c r="F1074" s="180" t="s">
        <v>179</v>
      </c>
      <c r="G1074"/>
    </row>
    <row r="1075" spans="1:7" hidden="1">
      <c r="A1075" s="175" t="s">
        <v>179</v>
      </c>
      <c r="B1075" s="176"/>
      <c r="C1075" s="177" t="s">
        <v>179</v>
      </c>
      <c r="D1075" s="178"/>
      <c r="E1075" s="179" t="s">
        <v>179</v>
      </c>
      <c r="F1075" s="180" t="s">
        <v>179</v>
      </c>
      <c r="G1075"/>
    </row>
    <row r="1076" spans="1:7" ht="15.95" hidden="1" thickBot="1">
      <c r="A1076" s="175" t="s">
        <v>179</v>
      </c>
      <c r="B1076" s="181"/>
      <c r="C1076" s="177" t="s">
        <v>179</v>
      </c>
      <c r="D1076" s="182"/>
      <c r="E1076" s="179" t="s">
        <v>179</v>
      </c>
      <c r="F1076" s="180" t="s">
        <v>179</v>
      </c>
      <c r="G1076"/>
    </row>
    <row r="1077" spans="1:7" ht="15.95" hidden="1" thickBot="1">
      <c r="A1077" s="169"/>
      <c r="B1077" s="183"/>
      <c r="C1077" s="183"/>
      <c r="D1077" s="183"/>
      <c r="E1077" s="184" t="s">
        <v>190</v>
      </c>
      <c r="F1077" s="185">
        <v>3.27948</v>
      </c>
      <c r="G1077"/>
    </row>
    <row r="1078" spans="1:7" hidden="1">
      <c r="A1078" s="186" t="s">
        <v>191</v>
      </c>
      <c r="B1078" s="112"/>
      <c r="C1078" s="112"/>
      <c r="D1078" s="112"/>
      <c r="E1078" s="112"/>
      <c r="F1078" s="121"/>
      <c r="G1078"/>
    </row>
    <row r="1079" spans="1:7" hidden="1">
      <c r="A1079" s="140" t="s">
        <v>172</v>
      </c>
      <c r="B1079" s="141" t="s">
        <v>4</v>
      </c>
      <c r="C1079" s="141" t="s">
        <v>5</v>
      </c>
      <c r="D1079" s="141" t="s">
        <v>192</v>
      </c>
      <c r="E1079" s="141" t="s">
        <v>173</v>
      </c>
      <c r="F1079" s="143" t="s">
        <v>176</v>
      </c>
      <c r="G1079"/>
    </row>
    <row r="1080" spans="1:7" hidden="1">
      <c r="A1080" s="144" t="s">
        <v>179</v>
      </c>
      <c r="B1080" s="177" t="s">
        <v>179</v>
      </c>
      <c r="C1080" s="178" t="s">
        <v>179</v>
      </c>
      <c r="D1080" s="187" t="s">
        <v>179</v>
      </c>
      <c r="E1080" s="187" t="s">
        <v>179</v>
      </c>
      <c r="F1080" s="188" t="s">
        <v>179</v>
      </c>
      <c r="G1080"/>
    </row>
    <row r="1081" spans="1:7" hidden="1">
      <c r="A1081" s="144" t="s">
        <v>179</v>
      </c>
      <c r="B1081" s="177" t="s">
        <v>179</v>
      </c>
      <c r="C1081" s="178" t="s">
        <v>179</v>
      </c>
      <c r="D1081" s="187" t="s">
        <v>179</v>
      </c>
      <c r="E1081" s="187" t="s">
        <v>179</v>
      </c>
      <c r="F1081" s="188" t="s">
        <v>179</v>
      </c>
      <c r="G1081"/>
    </row>
    <row r="1082" spans="1:7" hidden="1">
      <c r="A1082" s="144" t="s">
        <v>179</v>
      </c>
      <c r="B1082" s="177" t="s">
        <v>179</v>
      </c>
      <c r="C1082" s="178" t="s">
        <v>179</v>
      </c>
      <c r="D1082" s="187" t="s">
        <v>179</v>
      </c>
      <c r="E1082" s="187" t="s">
        <v>179</v>
      </c>
      <c r="F1082" s="188" t="s">
        <v>179</v>
      </c>
      <c r="G1082"/>
    </row>
    <row r="1083" spans="1:7" ht="15.95" hidden="1" thickBot="1">
      <c r="A1083" s="169"/>
      <c r="B1083" s="183"/>
      <c r="C1083" s="183"/>
      <c r="D1083" s="183"/>
      <c r="E1083" s="184" t="s">
        <v>193</v>
      </c>
      <c r="F1083" s="189">
        <v>0</v>
      </c>
      <c r="G1083"/>
    </row>
    <row r="1084" spans="1:7" hidden="1">
      <c r="A1084" s="190"/>
      <c r="B1084" s="132"/>
      <c r="C1084" s="191" t="s">
        <v>194</v>
      </c>
      <c r="D1084" s="192"/>
      <c r="E1084" s="193"/>
      <c r="F1084" s="194">
        <v>5.2581499999999997</v>
      </c>
      <c r="G1084"/>
    </row>
    <row r="1085" spans="1:7" hidden="1">
      <c r="A1085" s="190"/>
      <c r="B1085" s="132"/>
      <c r="C1085" s="195" t="s">
        <v>195</v>
      </c>
      <c r="D1085" s="196"/>
      <c r="E1085" s="197">
        <v>0.2</v>
      </c>
      <c r="F1085" s="148">
        <v>1.0516300000000001</v>
      </c>
      <c r="G1085"/>
    </row>
    <row r="1086" spans="1:7" hidden="1">
      <c r="A1086" s="190"/>
      <c r="B1086" s="132"/>
      <c r="C1086" s="198" t="s">
        <v>196</v>
      </c>
      <c r="D1086" s="199"/>
      <c r="E1086" s="197">
        <v>0</v>
      </c>
      <c r="F1086" s="148">
        <v>0</v>
      </c>
      <c r="G1086"/>
    </row>
    <row r="1087" spans="1:7" hidden="1">
      <c r="A1087" s="190"/>
      <c r="B1087" s="132"/>
      <c r="C1087" s="195" t="s">
        <v>197</v>
      </c>
      <c r="D1087" s="196"/>
      <c r="E1087" s="200"/>
      <c r="F1087" s="148">
        <v>6.31</v>
      </c>
      <c r="G1087"/>
    </row>
    <row r="1088" spans="1:7" ht="15.95" hidden="1" thickBot="1">
      <c r="A1088" s="190"/>
      <c r="B1088" s="132"/>
      <c r="C1088" s="201" t="s">
        <v>198</v>
      </c>
      <c r="D1088" s="202"/>
      <c r="E1088" s="203"/>
      <c r="F1088" s="204">
        <v>6.31</v>
      </c>
      <c r="G1088"/>
    </row>
    <row r="1089" spans="1:7" hidden="1">
      <c r="A1089" s="111" t="s">
        <v>164</v>
      </c>
      <c r="B1089" s="112"/>
      <c r="C1089" s="112"/>
      <c r="D1089" s="112"/>
      <c r="E1089" s="113" t="s">
        <v>165</v>
      </c>
      <c r="F1089" s="114"/>
      <c r="G1089"/>
    </row>
    <row r="1090" spans="1:7" ht="15.95" hidden="1" thickBot="1">
      <c r="A1090" s="115"/>
      <c r="B1090" s="116"/>
      <c r="C1090" s="116"/>
      <c r="D1090" s="116"/>
      <c r="E1090" s="117"/>
      <c r="F1090" s="118"/>
      <c r="G1090"/>
    </row>
    <row r="1091" spans="1:7" hidden="1">
      <c r="A1091" s="119"/>
      <c r="B1091" s="120" t="s">
        <v>166</v>
      </c>
      <c r="C1091" s="112"/>
      <c r="D1091" s="112"/>
      <c r="E1091" s="112"/>
      <c r="F1091" s="121"/>
      <c r="G1091"/>
    </row>
    <row r="1092" spans="1:7" hidden="1">
      <c r="A1092" s="122" t="s">
        <v>167</v>
      </c>
      <c r="B1092" s="123"/>
      <c r="C1092" s="123"/>
      <c r="D1092" s="123"/>
      <c r="E1092" s="124"/>
      <c r="F1092" s="125"/>
      <c r="G1092"/>
    </row>
    <row r="1093" spans="1:7">
      <c r="A1093" s="215" t="s">
        <v>253</v>
      </c>
      <c r="B1093" s="123"/>
      <c r="C1093" s="123"/>
      <c r="D1093" s="123"/>
      <c r="E1093" s="127" t="s">
        <v>168</v>
      </c>
      <c r="F1093" s="212">
        <v>400659</v>
      </c>
      <c r="G1093" s="213">
        <v>400660</v>
      </c>
    </row>
    <row r="1094" spans="1:7" hidden="1">
      <c r="A1094" s="128" t="s">
        <v>169</v>
      </c>
      <c r="B1094" s="123"/>
      <c r="C1094" s="123"/>
      <c r="D1094" s="123"/>
      <c r="E1094" s="129" t="s">
        <v>170</v>
      </c>
      <c r="F1094" s="130" t="s">
        <v>72</v>
      </c>
      <c r="G1094"/>
    </row>
    <row r="1095" spans="1:7" hidden="1">
      <c r="A1095" s="131"/>
      <c r="B1095" s="132"/>
      <c r="C1095" s="132"/>
      <c r="D1095" s="132"/>
      <c r="E1095" s="133"/>
      <c r="F1095" s="134"/>
      <c r="G1095"/>
    </row>
    <row r="1096" spans="1:7" ht="15.95" hidden="1" thickBot="1">
      <c r="A1096" s="135"/>
      <c r="B1096" s="136"/>
      <c r="C1096" s="132"/>
      <c r="D1096" s="132"/>
      <c r="F1096" s="134"/>
      <c r="G1096"/>
    </row>
    <row r="1097" spans="1:7" hidden="1">
      <c r="A1097" s="137" t="s">
        <v>171</v>
      </c>
      <c r="B1097" s="138"/>
      <c r="C1097" s="138"/>
      <c r="D1097" s="138"/>
      <c r="E1097" s="138"/>
      <c r="F1097" s="139"/>
      <c r="G1097"/>
    </row>
    <row r="1098" spans="1:7" hidden="1">
      <c r="A1098" s="140" t="s">
        <v>172</v>
      </c>
      <c r="B1098" s="141" t="s">
        <v>5</v>
      </c>
      <c r="C1098" s="141" t="s">
        <v>173</v>
      </c>
      <c r="D1098" s="141" t="s">
        <v>174</v>
      </c>
      <c r="E1098" s="142" t="s">
        <v>175</v>
      </c>
      <c r="F1098" s="143" t="s">
        <v>176</v>
      </c>
      <c r="G1098"/>
    </row>
    <row r="1099" spans="1:7" hidden="1">
      <c r="A1099" s="144" t="s">
        <v>177</v>
      </c>
      <c r="B1099" s="145">
        <v>0.05</v>
      </c>
      <c r="C1099" s="146">
        <v>2.0327999999999999</v>
      </c>
      <c r="D1099" s="146">
        <v>0.10163999999999999</v>
      </c>
      <c r="E1099" s="147">
        <v>1</v>
      </c>
      <c r="F1099" s="148">
        <v>0.10163999999999999</v>
      </c>
      <c r="G1099"/>
    </row>
    <row r="1100" spans="1:7" hidden="1">
      <c r="A1100" s="144" t="s">
        <v>178</v>
      </c>
      <c r="B1100" s="145">
        <v>2</v>
      </c>
      <c r="C1100" s="146">
        <v>0.15</v>
      </c>
      <c r="D1100" s="146">
        <v>0.3</v>
      </c>
      <c r="E1100" s="147">
        <v>0.16</v>
      </c>
      <c r="F1100" s="148">
        <v>4.8000000000000001E-2</v>
      </c>
      <c r="G1100"/>
    </row>
    <row r="1101" spans="1:7" hidden="1">
      <c r="A1101" s="144" t="s">
        <v>249</v>
      </c>
      <c r="B1101" s="145">
        <v>1</v>
      </c>
      <c r="C1101" s="146">
        <v>1</v>
      </c>
      <c r="D1101" s="146">
        <v>1</v>
      </c>
      <c r="E1101" s="147">
        <v>0.16</v>
      </c>
      <c r="F1101" s="148">
        <v>0.16</v>
      </c>
      <c r="G1101"/>
    </row>
    <row r="1102" spans="1:7" hidden="1">
      <c r="A1102" s="144" t="s">
        <v>250</v>
      </c>
      <c r="B1102" s="145">
        <v>1</v>
      </c>
      <c r="C1102" s="146">
        <v>0.2</v>
      </c>
      <c r="D1102" s="146">
        <v>0.2</v>
      </c>
      <c r="E1102" s="147">
        <v>0.16</v>
      </c>
      <c r="F1102" s="148">
        <v>3.2000000000000001E-2</v>
      </c>
      <c r="G1102"/>
    </row>
    <row r="1103" spans="1:7" hidden="1">
      <c r="A1103" s="144" t="s">
        <v>179</v>
      </c>
      <c r="B1103" s="210"/>
      <c r="C1103" s="146" t="s">
        <v>179</v>
      </c>
      <c r="D1103" s="146" t="s">
        <v>179</v>
      </c>
      <c r="E1103" s="147" t="s">
        <v>179</v>
      </c>
      <c r="F1103" s="148" t="s">
        <v>179</v>
      </c>
      <c r="G1103"/>
    </row>
    <row r="1104" spans="1:7" hidden="1">
      <c r="A1104" s="144" t="s">
        <v>179</v>
      </c>
      <c r="B1104" s="150"/>
      <c r="C1104" s="146" t="s">
        <v>179</v>
      </c>
      <c r="D1104" s="146" t="s">
        <v>179</v>
      </c>
      <c r="E1104" s="147" t="s">
        <v>179</v>
      </c>
      <c r="F1104" s="148" t="s">
        <v>179</v>
      </c>
      <c r="G1104"/>
    </row>
    <row r="1105" spans="1:7" hidden="1">
      <c r="A1105" s="144" t="s">
        <v>179</v>
      </c>
      <c r="B1105" s="149"/>
      <c r="C1105" s="146" t="s">
        <v>179</v>
      </c>
      <c r="D1105" s="146" t="s">
        <v>179</v>
      </c>
      <c r="E1105" s="147" t="s">
        <v>179</v>
      </c>
      <c r="F1105" s="148" t="s">
        <v>179</v>
      </c>
      <c r="G1105"/>
    </row>
    <row r="1106" spans="1:7" hidden="1">
      <c r="A1106" s="144" t="s">
        <v>179</v>
      </c>
      <c r="B1106" s="149"/>
      <c r="C1106" s="146" t="s">
        <v>179</v>
      </c>
      <c r="D1106" s="146" t="s">
        <v>179</v>
      </c>
      <c r="E1106" s="147" t="s">
        <v>179</v>
      </c>
      <c r="F1106" s="148" t="s">
        <v>179</v>
      </c>
      <c r="G1106"/>
    </row>
    <row r="1107" spans="1:7" hidden="1">
      <c r="A1107" s="144" t="s">
        <v>179</v>
      </c>
      <c r="B1107" s="149"/>
      <c r="C1107" s="146" t="s">
        <v>179</v>
      </c>
      <c r="D1107" s="146" t="s">
        <v>179</v>
      </c>
      <c r="E1107" s="147" t="s">
        <v>179</v>
      </c>
      <c r="F1107" s="148" t="s">
        <v>179</v>
      </c>
      <c r="G1107"/>
    </row>
    <row r="1108" spans="1:7" ht="15.95" hidden="1" thickBot="1">
      <c r="A1108" s="151" t="s">
        <v>179</v>
      </c>
      <c r="B1108" s="152"/>
      <c r="C1108" s="153" t="s">
        <v>179</v>
      </c>
      <c r="D1108" s="153" t="s">
        <v>179</v>
      </c>
      <c r="E1108" s="154" t="s">
        <v>179</v>
      </c>
      <c r="F1108" s="155" t="s">
        <v>179</v>
      </c>
      <c r="G1108"/>
    </row>
    <row r="1109" spans="1:7" ht="15.95" hidden="1" thickBot="1">
      <c r="A1109" s="156"/>
      <c r="B1109" s="157"/>
      <c r="C1109" s="158"/>
      <c r="D1109" s="158"/>
      <c r="E1109" s="159" t="s">
        <v>180</v>
      </c>
      <c r="F1109" s="160">
        <v>0.34164</v>
      </c>
      <c r="G1109"/>
    </row>
    <row r="1110" spans="1:7" hidden="1">
      <c r="A1110" s="161" t="s">
        <v>181</v>
      </c>
      <c r="B1110" s="162"/>
      <c r="C1110" s="163"/>
      <c r="D1110" s="163"/>
      <c r="E1110" s="163"/>
      <c r="F1110" s="164"/>
      <c r="G1110"/>
    </row>
    <row r="1111" spans="1:7" hidden="1">
      <c r="A1111" s="165" t="s">
        <v>172</v>
      </c>
      <c r="B1111" s="166" t="s">
        <v>5</v>
      </c>
      <c r="C1111" s="141" t="s">
        <v>182</v>
      </c>
      <c r="D1111" s="141" t="s">
        <v>174</v>
      </c>
      <c r="E1111" s="141" t="s">
        <v>175</v>
      </c>
      <c r="F1111" s="143" t="s">
        <v>176</v>
      </c>
      <c r="G1111"/>
    </row>
    <row r="1112" spans="1:7" hidden="1">
      <c r="A1112" s="167" t="s">
        <v>251</v>
      </c>
      <c r="B1112" s="145">
        <v>2</v>
      </c>
      <c r="C1112" s="146">
        <v>4.0999999999999996</v>
      </c>
      <c r="D1112" s="146">
        <v>8.1999999999999993</v>
      </c>
      <c r="E1112" s="146">
        <v>0.16</v>
      </c>
      <c r="F1112" s="148">
        <v>1.3120000000000001</v>
      </c>
      <c r="G1112"/>
    </row>
    <row r="1113" spans="1:7" hidden="1">
      <c r="A1113" s="167" t="s">
        <v>184</v>
      </c>
      <c r="B1113" s="145">
        <v>1</v>
      </c>
      <c r="C1113" s="146">
        <v>4.05</v>
      </c>
      <c r="D1113" s="146">
        <v>4.05</v>
      </c>
      <c r="E1113" s="146">
        <v>0.16</v>
      </c>
      <c r="F1113" s="148">
        <v>0.64800000000000002</v>
      </c>
      <c r="G1113"/>
    </row>
    <row r="1114" spans="1:7" hidden="1">
      <c r="A1114" s="167" t="s">
        <v>185</v>
      </c>
      <c r="B1114" s="145">
        <v>0.1</v>
      </c>
      <c r="C1114" s="146">
        <v>4.55</v>
      </c>
      <c r="D1114" s="146">
        <v>0.45500000000000002</v>
      </c>
      <c r="E1114" s="146">
        <v>0.16</v>
      </c>
      <c r="F1114" s="148">
        <v>7.2800000000000004E-2</v>
      </c>
      <c r="G1114"/>
    </row>
    <row r="1115" spans="1:7" hidden="1">
      <c r="A1115" s="167" t="s">
        <v>179</v>
      </c>
      <c r="B1115" s="145"/>
      <c r="C1115" s="146" t="s">
        <v>179</v>
      </c>
      <c r="D1115" s="146" t="s">
        <v>179</v>
      </c>
      <c r="E1115" s="146" t="s">
        <v>179</v>
      </c>
      <c r="F1115" s="148" t="s">
        <v>179</v>
      </c>
      <c r="G1115"/>
    </row>
    <row r="1116" spans="1:7" hidden="1">
      <c r="A1116" s="167" t="s">
        <v>179</v>
      </c>
      <c r="B1116" s="145"/>
      <c r="C1116" s="146" t="s">
        <v>179</v>
      </c>
      <c r="D1116" s="146" t="s">
        <v>179</v>
      </c>
      <c r="E1116" s="146" t="s">
        <v>179</v>
      </c>
      <c r="F1116" s="148" t="s">
        <v>179</v>
      </c>
      <c r="G1116"/>
    </row>
    <row r="1117" spans="1:7" hidden="1">
      <c r="A1117" s="167" t="s">
        <v>179</v>
      </c>
      <c r="B1117" s="145"/>
      <c r="C1117" s="146" t="s">
        <v>179</v>
      </c>
      <c r="D1117" s="146" t="s">
        <v>179</v>
      </c>
      <c r="E1117" s="146" t="s">
        <v>179</v>
      </c>
      <c r="F1117" s="148" t="s">
        <v>179</v>
      </c>
      <c r="G1117"/>
    </row>
    <row r="1118" spans="1:7" hidden="1">
      <c r="A1118" s="167" t="s">
        <v>179</v>
      </c>
      <c r="B1118" s="145"/>
      <c r="C1118" s="146" t="s">
        <v>179</v>
      </c>
      <c r="D1118" s="146" t="s">
        <v>179</v>
      </c>
      <c r="E1118" s="146" t="s">
        <v>179</v>
      </c>
      <c r="F1118" s="148" t="s">
        <v>179</v>
      </c>
      <c r="G1118"/>
    </row>
    <row r="1119" spans="1:7" hidden="1">
      <c r="A1119" s="167" t="s">
        <v>179</v>
      </c>
      <c r="B1119" s="145"/>
      <c r="C1119" s="146" t="s">
        <v>179</v>
      </c>
      <c r="D1119" s="146" t="s">
        <v>179</v>
      </c>
      <c r="E1119" s="146" t="s">
        <v>179</v>
      </c>
      <c r="F1119" s="148" t="s">
        <v>179</v>
      </c>
      <c r="G1119"/>
    </row>
    <row r="1120" spans="1:7" hidden="1">
      <c r="A1120" s="167" t="s">
        <v>179</v>
      </c>
      <c r="B1120" s="145"/>
      <c r="C1120" s="146" t="s">
        <v>179</v>
      </c>
      <c r="D1120" s="146" t="s">
        <v>179</v>
      </c>
      <c r="E1120" s="146" t="s">
        <v>179</v>
      </c>
      <c r="F1120" s="148" t="s">
        <v>179</v>
      </c>
      <c r="G1120"/>
    </row>
    <row r="1121" spans="1:7" ht="15.95" hidden="1" thickBot="1">
      <c r="A1121" s="167" t="s">
        <v>179</v>
      </c>
      <c r="B1121" s="168"/>
      <c r="C1121" s="146" t="s">
        <v>179</v>
      </c>
      <c r="D1121" s="146" t="s">
        <v>179</v>
      </c>
      <c r="E1121" s="146" t="s">
        <v>179</v>
      </c>
      <c r="F1121" s="148" t="s">
        <v>179</v>
      </c>
      <c r="G1121"/>
    </row>
    <row r="1122" spans="1:7" ht="15.95" hidden="1" thickBot="1">
      <c r="A1122" s="169"/>
      <c r="B1122" s="170"/>
      <c r="C1122" s="170"/>
      <c r="D1122" s="170"/>
      <c r="E1122" s="171" t="s">
        <v>186</v>
      </c>
      <c r="F1122" s="172">
        <v>2.0327999999999999</v>
      </c>
      <c r="G1122"/>
    </row>
    <row r="1123" spans="1:7" hidden="1">
      <c r="A1123" s="137" t="s">
        <v>187</v>
      </c>
      <c r="B1123" s="138"/>
      <c r="C1123" s="138"/>
      <c r="D1123" s="138"/>
      <c r="E1123" s="138"/>
      <c r="F1123" s="139"/>
      <c r="G1123"/>
    </row>
    <row r="1124" spans="1:7" hidden="1">
      <c r="A1124" s="173" t="s">
        <v>172</v>
      </c>
      <c r="B1124" s="174" t="s">
        <v>188</v>
      </c>
      <c r="C1124" s="141" t="s">
        <v>4</v>
      </c>
      <c r="D1124" s="141" t="s">
        <v>5</v>
      </c>
      <c r="E1124" s="141" t="s">
        <v>189</v>
      </c>
      <c r="F1124" s="143" t="s">
        <v>176</v>
      </c>
      <c r="G1124"/>
    </row>
    <row r="1125" spans="1:7" ht="72" hidden="1">
      <c r="A1125" s="208" t="s">
        <v>254</v>
      </c>
      <c r="B1125" s="176" t="s">
        <v>188</v>
      </c>
      <c r="C1125" s="177" t="s">
        <v>72</v>
      </c>
      <c r="D1125" s="178">
        <v>1</v>
      </c>
      <c r="E1125" s="179">
        <v>4.4347000000000003</v>
      </c>
      <c r="F1125" s="180">
        <v>4.4347000000000003</v>
      </c>
      <c r="G1125"/>
    </row>
    <row r="1126" spans="1:7" hidden="1">
      <c r="A1126" s="175" t="s">
        <v>179</v>
      </c>
      <c r="B1126" s="176" t="s">
        <v>188</v>
      </c>
      <c r="C1126" s="177" t="s">
        <v>179</v>
      </c>
      <c r="D1126" s="178"/>
      <c r="E1126" s="179" t="s">
        <v>179</v>
      </c>
      <c r="F1126" s="180" t="s">
        <v>179</v>
      </c>
      <c r="G1126"/>
    </row>
    <row r="1127" spans="1:7" hidden="1">
      <c r="A1127" s="175" t="s">
        <v>179</v>
      </c>
      <c r="B1127" s="176" t="s">
        <v>188</v>
      </c>
      <c r="C1127" s="177" t="s">
        <v>179</v>
      </c>
      <c r="D1127" s="178"/>
      <c r="E1127" s="179" t="s">
        <v>179</v>
      </c>
      <c r="F1127" s="180" t="s">
        <v>179</v>
      </c>
      <c r="G1127"/>
    </row>
    <row r="1128" spans="1:7" hidden="1">
      <c r="A1128" s="175" t="s">
        <v>179</v>
      </c>
      <c r="B1128" s="176" t="s">
        <v>188</v>
      </c>
      <c r="C1128" s="177" t="s">
        <v>179</v>
      </c>
      <c r="D1128" s="178"/>
      <c r="E1128" s="179" t="s">
        <v>179</v>
      </c>
      <c r="F1128" s="180" t="s">
        <v>179</v>
      </c>
      <c r="G1128"/>
    </row>
    <row r="1129" spans="1:7" hidden="1">
      <c r="A1129" s="175" t="s">
        <v>179</v>
      </c>
      <c r="B1129" s="176" t="s">
        <v>188</v>
      </c>
      <c r="C1129" s="177" t="s">
        <v>179</v>
      </c>
      <c r="D1129" s="178"/>
      <c r="E1129" s="179" t="s">
        <v>179</v>
      </c>
      <c r="F1129" s="180" t="s">
        <v>179</v>
      </c>
      <c r="G1129"/>
    </row>
    <row r="1130" spans="1:7" hidden="1">
      <c r="A1130" s="175" t="s">
        <v>179</v>
      </c>
      <c r="B1130" s="176" t="s">
        <v>188</v>
      </c>
      <c r="C1130" s="177" t="s">
        <v>179</v>
      </c>
      <c r="D1130" s="178"/>
      <c r="E1130" s="179" t="s">
        <v>179</v>
      </c>
      <c r="F1130" s="180" t="s">
        <v>179</v>
      </c>
      <c r="G1130"/>
    </row>
    <row r="1131" spans="1:7" hidden="1">
      <c r="A1131" s="175" t="s">
        <v>179</v>
      </c>
      <c r="B1131" s="176" t="s">
        <v>188</v>
      </c>
      <c r="C1131" s="177" t="s">
        <v>179</v>
      </c>
      <c r="D1131" s="178"/>
      <c r="E1131" s="179" t="s">
        <v>179</v>
      </c>
      <c r="F1131" s="180" t="s">
        <v>179</v>
      </c>
      <c r="G1131"/>
    </row>
    <row r="1132" spans="1:7" hidden="1">
      <c r="A1132" s="175" t="s">
        <v>179</v>
      </c>
      <c r="B1132" s="176" t="s">
        <v>188</v>
      </c>
      <c r="C1132" s="177" t="s">
        <v>179</v>
      </c>
      <c r="D1132" s="178"/>
      <c r="E1132" s="179" t="s">
        <v>179</v>
      </c>
      <c r="F1132" s="180" t="s">
        <v>179</v>
      </c>
      <c r="G1132"/>
    </row>
    <row r="1133" spans="1:7" hidden="1">
      <c r="A1133" s="175" t="s">
        <v>179</v>
      </c>
      <c r="B1133" s="176" t="s">
        <v>188</v>
      </c>
      <c r="C1133" s="177" t="s">
        <v>179</v>
      </c>
      <c r="D1133" s="178"/>
      <c r="E1133" s="179" t="s">
        <v>179</v>
      </c>
      <c r="F1133" s="180" t="s">
        <v>179</v>
      </c>
      <c r="G1133"/>
    </row>
    <row r="1134" spans="1:7" hidden="1">
      <c r="A1134" s="175" t="s">
        <v>179</v>
      </c>
      <c r="B1134" s="176" t="s">
        <v>188</v>
      </c>
      <c r="C1134" s="177" t="s">
        <v>179</v>
      </c>
      <c r="D1134" s="178"/>
      <c r="E1134" s="179" t="s">
        <v>179</v>
      </c>
      <c r="F1134" s="180" t="s">
        <v>179</v>
      </c>
      <c r="G1134"/>
    </row>
    <row r="1135" spans="1:7" hidden="1">
      <c r="A1135" s="175" t="s">
        <v>179</v>
      </c>
      <c r="B1135" s="176" t="s">
        <v>188</v>
      </c>
      <c r="C1135" s="177" t="s">
        <v>179</v>
      </c>
      <c r="D1135" s="178"/>
      <c r="E1135" s="179" t="s">
        <v>179</v>
      </c>
      <c r="F1135" s="180" t="s">
        <v>179</v>
      </c>
      <c r="G1135"/>
    </row>
    <row r="1136" spans="1:7" hidden="1">
      <c r="A1136" s="175" t="s">
        <v>179</v>
      </c>
      <c r="B1136" s="176"/>
      <c r="C1136" s="177" t="s">
        <v>179</v>
      </c>
      <c r="D1136" s="178"/>
      <c r="E1136" s="179" t="s">
        <v>179</v>
      </c>
      <c r="F1136" s="180" t="s">
        <v>179</v>
      </c>
      <c r="G1136"/>
    </row>
    <row r="1137" spans="1:7" hidden="1">
      <c r="A1137" s="175" t="s">
        <v>179</v>
      </c>
      <c r="B1137" s="176"/>
      <c r="C1137" s="177" t="s">
        <v>179</v>
      </c>
      <c r="D1137" s="178"/>
      <c r="E1137" s="179" t="s">
        <v>179</v>
      </c>
      <c r="F1137" s="180" t="s">
        <v>179</v>
      </c>
      <c r="G1137"/>
    </row>
    <row r="1138" spans="1:7" hidden="1">
      <c r="A1138" s="175" t="s">
        <v>179</v>
      </c>
      <c r="B1138" s="176"/>
      <c r="C1138" s="177" t="s">
        <v>179</v>
      </c>
      <c r="D1138" s="178"/>
      <c r="E1138" s="179" t="s">
        <v>179</v>
      </c>
      <c r="F1138" s="180" t="s">
        <v>179</v>
      </c>
      <c r="G1138"/>
    </row>
    <row r="1139" spans="1:7" hidden="1">
      <c r="A1139" s="175" t="s">
        <v>179</v>
      </c>
      <c r="B1139" s="176"/>
      <c r="C1139" s="177" t="s">
        <v>179</v>
      </c>
      <c r="D1139" s="178"/>
      <c r="E1139" s="179" t="s">
        <v>179</v>
      </c>
      <c r="F1139" s="180" t="s">
        <v>179</v>
      </c>
      <c r="G1139"/>
    </row>
    <row r="1140" spans="1:7" hidden="1">
      <c r="A1140" s="175" t="s">
        <v>179</v>
      </c>
      <c r="B1140" s="176"/>
      <c r="C1140" s="177" t="s">
        <v>179</v>
      </c>
      <c r="D1140" s="178"/>
      <c r="E1140" s="179" t="s">
        <v>179</v>
      </c>
      <c r="F1140" s="180" t="s">
        <v>179</v>
      </c>
      <c r="G1140"/>
    </row>
    <row r="1141" spans="1:7" hidden="1">
      <c r="A1141" s="175" t="s">
        <v>179</v>
      </c>
      <c r="B1141" s="176"/>
      <c r="C1141" s="177" t="s">
        <v>179</v>
      </c>
      <c r="D1141" s="178"/>
      <c r="E1141" s="179" t="s">
        <v>179</v>
      </c>
      <c r="F1141" s="180" t="s">
        <v>179</v>
      </c>
      <c r="G1141"/>
    </row>
    <row r="1142" spans="1:7" hidden="1">
      <c r="A1142" s="175" t="s">
        <v>179</v>
      </c>
      <c r="B1142" s="176"/>
      <c r="C1142" s="177" t="s">
        <v>179</v>
      </c>
      <c r="D1142" s="178"/>
      <c r="E1142" s="179" t="s">
        <v>179</v>
      </c>
      <c r="F1142" s="180" t="s">
        <v>179</v>
      </c>
      <c r="G1142"/>
    </row>
    <row r="1143" spans="1:7" hidden="1">
      <c r="A1143" s="175" t="s">
        <v>179</v>
      </c>
      <c r="B1143" s="176"/>
      <c r="C1143" s="177" t="s">
        <v>179</v>
      </c>
      <c r="D1143" s="178"/>
      <c r="E1143" s="179" t="s">
        <v>179</v>
      </c>
      <c r="F1143" s="180" t="s">
        <v>179</v>
      </c>
      <c r="G1143"/>
    </row>
    <row r="1144" spans="1:7" ht="15.95" hidden="1" thickBot="1">
      <c r="A1144" s="175" t="s">
        <v>179</v>
      </c>
      <c r="B1144" s="181"/>
      <c r="C1144" s="177" t="s">
        <v>179</v>
      </c>
      <c r="D1144" s="182"/>
      <c r="E1144" s="179" t="s">
        <v>179</v>
      </c>
      <c r="F1144" s="180" t="s">
        <v>179</v>
      </c>
      <c r="G1144"/>
    </row>
    <row r="1145" spans="1:7" ht="15.95" hidden="1" thickBot="1">
      <c r="A1145" s="169"/>
      <c r="B1145" s="183"/>
      <c r="C1145" s="183"/>
      <c r="D1145" s="183"/>
      <c r="E1145" s="184" t="s">
        <v>190</v>
      </c>
      <c r="F1145" s="185">
        <v>4.4347000000000003</v>
      </c>
      <c r="G1145"/>
    </row>
    <row r="1146" spans="1:7" hidden="1">
      <c r="A1146" s="186" t="s">
        <v>191</v>
      </c>
      <c r="B1146" s="112"/>
      <c r="C1146" s="112"/>
      <c r="D1146" s="112"/>
      <c r="E1146" s="112"/>
      <c r="F1146" s="121"/>
      <c r="G1146"/>
    </row>
    <row r="1147" spans="1:7" hidden="1">
      <c r="A1147" s="140" t="s">
        <v>172</v>
      </c>
      <c r="B1147" s="141" t="s">
        <v>4</v>
      </c>
      <c r="C1147" s="141" t="s">
        <v>5</v>
      </c>
      <c r="D1147" s="141" t="s">
        <v>192</v>
      </c>
      <c r="E1147" s="141" t="s">
        <v>173</v>
      </c>
      <c r="F1147" s="143" t="s">
        <v>176</v>
      </c>
      <c r="G1147"/>
    </row>
    <row r="1148" spans="1:7" hidden="1">
      <c r="A1148" s="144" t="s">
        <v>179</v>
      </c>
      <c r="B1148" s="177" t="s">
        <v>179</v>
      </c>
      <c r="C1148" s="178" t="s">
        <v>179</v>
      </c>
      <c r="D1148" s="187" t="s">
        <v>179</v>
      </c>
      <c r="E1148" s="187" t="s">
        <v>179</v>
      </c>
      <c r="F1148" s="188" t="s">
        <v>179</v>
      </c>
      <c r="G1148"/>
    </row>
    <row r="1149" spans="1:7" hidden="1">
      <c r="A1149" s="144" t="s">
        <v>179</v>
      </c>
      <c r="B1149" s="177" t="s">
        <v>179</v>
      </c>
      <c r="C1149" s="178" t="s">
        <v>179</v>
      </c>
      <c r="D1149" s="187" t="s">
        <v>179</v>
      </c>
      <c r="E1149" s="187" t="s">
        <v>179</v>
      </c>
      <c r="F1149" s="188" t="s">
        <v>179</v>
      </c>
      <c r="G1149"/>
    </row>
    <row r="1150" spans="1:7" hidden="1">
      <c r="A1150" s="144" t="s">
        <v>179</v>
      </c>
      <c r="B1150" s="177" t="s">
        <v>179</v>
      </c>
      <c r="C1150" s="178" t="s">
        <v>179</v>
      </c>
      <c r="D1150" s="187" t="s">
        <v>179</v>
      </c>
      <c r="E1150" s="187" t="s">
        <v>179</v>
      </c>
      <c r="F1150" s="188" t="s">
        <v>179</v>
      </c>
      <c r="G1150"/>
    </row>
    <row r="1151" spans="1:7" ht="15.95" hidden="1" thickBot="1">
      <c r="A1151" s="169"/>
      <c r="B1151" s="183"/>
      <c r="C1151" s="183"/>
      <c r="D1151" s="183"/>
      <c r="E1151" s="184" t="s">
        <v>193</v>
      </c>
      <c r="F1151" s="189">
        <v>0</v>
      </c>
      <c r="G1151"/>
    </row>
    <row r="1152" spans="1:7" hidden="1">
      <c r="A1152" s="190"/>
      <c r="B1152" s="132"/>
      <c r="C1152" s="191" t="s">
        <v>194</v>
      </c>
      <c r="D1152" s="192"/>
      <c r="E1152" s="193"/>
      <c r="F1152" s="194">
        <v>6.8091400000000002</v>
      </c>
      <c r="G1152"/>
    </row>
    <row r="1153" spans="1:7" hidden="1">
      <c r="A1153" s="190"/>
      <c r="B1153" s="132"/>
      <c r="C1153" s="195" t="s">
        <v>195</v>
      </c>
      <c r="D1153" s="196"/>
      <c r="E1153" s="197">
        <v>0.2</v>
      </c>
      <c r="F1153" s="148">
        <v>1.3618300000000001</v>
      </c>
      <c r="G1153"/>
    </row>
    <row r="1154" spans="1:7" hidden="1">
      <c r="A1154" s="190"/>
      <c r="B1154" s="132"/>
      <c r="C1154" s="198" t="s">
        <v>196</v>
      </c>
      <c r="D1154" s="199"/>
      <c r="E1154" s="197">
        <v>0</v>
      </c>
      <c r="F1154" s="148">
        <v>0</v>
      </c>
      <c r="G1154"/>
    </row>
    <row r="1155" spans="1:7" hidden="1">
      <c r="A1155" s="190"/>
      <c r="B1155" s="132"/>
      <c r="C1155" s="195" t="s">
        <v>197</v>
      </c>
      <c r="D1155" s="196"/>
      <c r="E1155" s="200"/>
      <c r="F1155" s="148">
        <v>8.17</v>
      </c>
      <c r="G1155"/>
    </row>
    <row r="1156" spans="1:7" ht="15.95" hidden="1" thickBot="1">
      <c r="A1156" s="190"/>
      <c r="B1156" s="132"/>
      <c r="C1156" s="201" t="s">
        <v>198</v>
      </c>
      <c r="D1156" s="202"/>
      <c r="E1156" s="203"/>
      <c r="F1156" s="204">
        <v>8.17</v>
      </c>
      <c r="G1156"/>
    </row>
    <row r="1157" spans="1:7" hidden="1">
      <c r="A1157" s="111" t="s">
        <v>164</v>
      </c>
      <c r="B1157" s="112"/>
      <c r="C1157" s="112"/>
      <c r="D1157" s="112"/>
      <c r="E1157" s="113" t="s">
        <v>165</v>
      </c>
      <c r="F1157" s="114"/>
      <c r="G1157"/>
    </row>
    <row r="1158" spans="1:7" ht="15.95" hidden="1" thickBot="1">
      <c r="A1158" s="115"/>
      <c r="B1158" s="116"/>
      <c r="C1158" s="116"/>
      <c r="D1158" s="116"/>
      <c r="E1158" s="117"/>
      <c r="F1158" s="118"/>
      <c r="G1158"/>
    </row>
    <row r="1159" spans="1:7" hidden="1">
      <c r="A1159" s="119"/>
      <c r="B1159" s="120" t="s">
        <v>166</v>
      </c>
      <c r="C1159" s="112"/>
      <c r="D1159" s="112"/>
      <c r="E1159" s="112"/>
      <c r="F1159" s="121"/>
      <c r="G1159"/>
    </row>
    <row r="1160" spans="1:7" hidden="1">
      <c r="A1160" s="122" t="s">
        <v>167</v>
      </c>
      <c r="B1160" s="123"/>
      <c r="C1160" s="123"/>
      <c r="D1160" s="123"/>
      <c r="E1160" s="124"/>
      <c r="F1160" s="125"/>
      <c r="G1160"/>
    </row>
    <row r="1161" spans="1:7">
      <c r="A1161" s="126" t="s">
        <v>76</v>
      </c>
      <c r="B1161" s="123"/>
      <c r="C1161" s="123"/>
      <c r="D1161" s="123"/>
      <c r="E1161" s="127" t="s">
        <v>168</v>
      </c>
      <c r="F1161" s="211">
        <v>406063</v>
      </c>
      <c r="G1161" s="213" t="s">
        <v>255</v>
      </c>
    </row>
    <row r="1162" spans="1:7" hidden="1">
      <c r="A1162" s="128" t="s">
        <v>169</v>
      </c>
      <c r="B1162" s="123"/>
      <c r="C1162" s="123"/>
      <c r="D1162" s="123"/>
      <c r="E1162" s="129" t="s">
        <v>170</v>
      </c>
      <c r="F1162" s="130" t="s">
        <v>72</v>
      </c>
      <c r="G1162"/>
    </row>
    <row r="1163" spans="1:7" hidden="1">
      <c r="A1163" s="131"/>
      <c r="B1163" s="132"/>
      <c r="C1163" s="132"/>
      <c r="D1163" s="132"/>
      <c r="E1163" s="133"/>
      <c r="F1163" s="134"/>
      <c r="G1163"/>
    </row>
    <row r="1164" spans="1:7" ht="15.95" hidden="1" thickBot="1">
      <c r="A1164" s="135"/>
      <c r="B1164" s="136"/>
      <c r="C1164" s="132"/>
      <c r="D1164" s="132"/>
      <c r="F1164" s="134"/>
      <c r="G1164"/>
    </row>
    <row r="1165" spans="1:7" hidden="1">
      <c r="A1165" s="137" t="s">
        <v>171</v>
      </c>
      <c r="B1165" s="138"/>
      <c r="C1165" s="138"/>
      <c r="D1165" s="138"/>
      <c r="E1165" s="138"/>
      <c r="F1165" s="139"/>
      <c r="G1165"/>
    </row>
    <row r="1166" spans="1:7" hidden="1">
      <c r="A1166" s="140" t="s">
        <v>172</v>
      </c>
      <c r="B1166" s="141" t="s">
        <v>5</v>
      </c>
      <c r="C1166" s="141" t="s">
        <v>173</v>
      </c>
      <c r="D1166" s="141" t="s">
        <v>174</v>
      </c>
      <c r="E1166" s="142" t="s">
        <v>175</v>
      </c>
      <c r="F1166" s="143" t="s">
        <v>176</v>
      </c>
      <c r="G1166"/>
    </row>
    <row r="1167" spans="1:7" hidden="1">
      <c r="A1167" s="144" t="s">
        <v>177</v>
      </c>
      <c r="B1167" s="145">
        <v>0.05</v>
      </c>
      <c r="C1167" s="146">
        <v>0.43701000000000001</v>
      </c>
      <c r="D1167" s="146">
        <v>2.1850000000000001E-2</v>
      </c>
      <c r="E1167" s="147">
        <v>1</v>
      </c>
      <c r="F1167" s="148">
        <v>2.1850000000000001E-2</v>
      </c>
      <c r="G1167"/>
    </row>
    <row r="1168" spans="1:7" hidden="1">
      <c r="A1168" s="144" t="s">
        <v>178</v>
      </c>
      <c r="B1168" s="145">
        <v>0.1</v>
      </c>
      <c r="C1168" s="146">
        <v>0.15</v>
      </c>
      <c r="D1168" s="146">
        <v>1.4999999999999999E-2</v>
      </c>
      <c r="E1168" s="147">
        <v>6.6669999999999993E-2</v>
      </c>
      <c r="F1168" s="148">
        <v>1E-3</v>
      </c>
      <c r="G1168"/>
    </row>
    <row r="1169" spans="1:7" hidden="1">
      <c r="A1169" s="144" t="s">
        <v>256</v>
      </c>
      <c r="B1169" s="145">
        <v>0.1</v>
      </c>
      <c r="C1169" s="146">
        <v>1.18</v>
      </c>
      <c r="D1169" s="146">
        <v>0.11799999999999999</v>
      </c>
      <c r="E1169" s="147">
        <v>6.6669999999999993E-2</v>
      </c>
      <c r="F1169" s="148">
        <v>7.8700000000000003E-3</v>
      </c>
      <c r="G1169"/>
    </row>
    <row r="1170" spans="1:7" hidden="1">
      <c r="A1170" s="144" t="s">
        <v>179</v>
      </c>
      <c r="B1170" s="145"/>
      <c r="C1170" s="146" t="s">
        <v>179</v>
      </c>
      <c r="D1170" s="146" t="s">
        <v>179</v>
      </c>
      <c r="E1170" s="147" t="s">
        <v>179</v>
      </c>
      <c r="F1170" s="148" t="s">
        <v>179</v>
      </c>
      <c r="G1170"/>
    </row>
    <row r="1171" spans="1:7" hidden="1">
      <c r="A1171" s="144" t="s">
        <v>179</v>
      </c>
      <c r="B1171" s="210"/>
      <c r="C1171" s="146" t="s">
        <v>179</v>
      </c>
      <c r="D1171" s="146" t="s">
        <v>179</v>
      </c>
      <c r="E1171" s="147" t="s">
        <v>179</v>
      </c>
      <c r="F1171" s="148" t="s">
        <v>179</v>
      </c>
      <c r="G1171"/>
    </row>
    <row r="1172" spans="1:7" hidden="1">
      <c r="A1172" s="144" t="s">
        <v>179</v>
      </c>
      <c r="B1172" s="150"/>
      <c r="C1172" s="146" t="s">
        <v>179</v>
      </c>
      <c r="D1172" s="146" t="s">
        <v>179</v>
      </c>
      <c r="E1172" s="147" t="s">
        <v>179</v>
      </c>
      <c r="F1172" s="148" t="s">
        <v>179</v>
      </c>
      <c r="G1172"/>
    </row>
    <row r="1173" spans="1:7" hidden="1">
      <c r="A1173" s="144" t="s">
        <v>179</v>
      </c>
      <c r="B1173" s="149"/>
      <c r="C1173" s="146" t="s">
        <v>179</v>
      </c>
      <c r="D1173" s="146" t="s">
        <v>179</v>
      </c>
      <c r="E1173" s="147" t="s">
        <v>179</v>
      </c>
      <c r="F1173" s="148" t="s">
        <v>179</v>
      </c>
      <c r="G1173"/>
    </row>
    <row r="1174" spans="1:7" hidden="1">
      <c r="A1174" s="144" t="s">
        <v>179</v>
      </c>
      <c r="B1174" s="149"/>
      <c r="C1174" s="146" t="s">
        <v>179</v>
      </c>
      <c r="D1174" s="146" t="s">
        <v>179</v>
      </c>
      <c r="E1174" s="147" t="s">
        <v>179</v>
      </c>
      <c r="F1174" s="148" t="s">
        <v>179</v>
      </c>
      <c r="G1174"/>
    </row>
    <row r="1175" spans="1:7" hidden="1">
      <c r="A1175" s="144" t="s">
        <v>179</v>
      </c>
      <c r="B1175" s="149"/>
      <c r="C1175" s="146" t="s">
        <v>179</v>
      </c>
      <c r="D1175" s="146" t="s">
        <v>179</v>
      </c>
      <c r="E1175" s="147" t="s">
        <v>179</v>
      </c>
      <c r="F1175" s="148" t="s">
        <v>179</v>
      </c>
      <c r="G1175"/>
    </row>
    <row r="1176" spans="1:7" ht="15.95" hidden="1" thickBot="1">
      <c r="A1176" s="151" t="s">
        <v>179</v>
      </c>
      <c r="B1176" s="152"/>
      <c r="C1176" s="153" t="s">
        <v>179</v>
      </c>
      <c r="D1176" s="153" t="s">
        <v>179</v>
      </c>
      <c r="E1176" s="154" t="s">
        <v>179</v>
      </c>
      <c r="F1176" s="155" t="s">
        <v>179</v>
      </c>
      <c r="G1176"/>
    </row>
    <row r="1177" spans="1:7" ht="15.95" hidden="1" thickBot="1">
      <c r="A1177" s="156"/>
      <c r="B1177" s="157"/>
      <c r="C1177" s="158"/>
      <c r="D1177" s="158"/>
      <c r="E1177" s="159" t="s">
        <v>180</v>
      </c>
      <c r="F1177" s="160">
        <v>3.0720000000000001E-2</v>
      </c>
      <c r="G1177"/>
    </row>
    <row r="1178" spans="1:7" hidden="1">
      <c r="A1178" s="161" t="s">
        <v>181</v>
      </c>
      <c r="B1178" s="162"/>
      <c r="C1178" s="163"/>
      <c r="D1178" s="163"/>
      <c r="E1178" s="163"/>
      <c r="F1178" s="164"/>
      <c r="G1178"/>
    </row>
    <row r="1179" spans="1:7" hidden="1">
      <c r="A1179" s="165" t="s">
        <v>172</v>
      </c>
      <c r="B1179" s="166" t="s">
        <v>5</v>
      </c>
      <c r="C1179" s="141" t="s">
        <v>182</v>
      </c>
      <c r="D1179" s="141" t="s">
        <v>174</v>
      </c>
      <c r="E1179" s="141" t="s">
        <v>175</v>
      </c>
      <c r="F1179" s="143" t="s">
        <v>176</v>
      </c>
      <c r="G1179"/>
    </row>
    <row r="1180" spans="1:7" hidden="1">
      <c r="A1180" s="167" t="s">
        <v>184</v>
      </c>
      <c r="B1180" s="145">
        <v>1</v>
      </c>
      <c r="C1180" s="146">
        <v>4.05</v>
      </c>
      <c r="D1180" s="146">
        <v>4.05</v>
      </c>
      <c r="E1180" s="146">
        <v>6.6669999999999993E-2</v>
      </c>
      <c r="F1180" s="148">
        <v>0.27000999999999997</v>
      </c>
      <c r="G1180"/>
    </row>
    <row r="1181" spans="1:7" hidden="1">
      <c r="A1181" s="167" t="s">
        <v>257</v>
      </c>
      <c r="B1181" s="145">
        <v>0.5</v>
      </c>
      <c r="C1181" s="146">
        <v>4.0999999999999996</v>
      </c>
      <c r="D1181" s="146">
        <v>2.0499999999999998</v>
      </c>
      <c r="E1181" s="146">
        <v>6.6669999999999993E-2</v>
      </c>
      <c r="F1181" s="148">
        <v>0.13667000000000001</v>
      </c>
      <c r="G1181"/>
    </row>
    <row r="1182" spans="1:7" hidden="1">
      <c r="A1182" s="167" t="s">
        <v>185</v>
      </c>
      <c r="B1182" s="145">
        <v>0.1</v>
      </c>
      <c r="C1182" s="146">
        <v>4.55</v>
      </c>
      <c r="D1182" s="146">
        <v>0.45500000000000002</v>
      </c>
      <c r="E1182" s="146">
        <v>6.6669999999999993E-2</v>
      </c>
      <c r="F1182" s="148">
        <v>3.0329999999999999E-2</v>
      </c>
      <c r="G1182"/>
    </row>
    <row r="1183" spans="1:7" hidden="1">
      <c r="A1183" s="167" t="s">
        <v>179</v>
      </c>
      <c r="B1183" s="145"/>
      <c r="C1183" s="146" t="s">
        <v>179</v>
      </c>
      <c r="D1183" s="146" t="s">
        <v>179</v>
      </c>
      <c r="E1183" s="146" t="s">
        <v>179</v>
      </c>
      <c r="F1183" s="148" t="s">
        <v>179</v>
      </c>
      <c r="G1183"/>
    </row>
    <row r="1184" spans="1:7" hidden="1">
      <c r="A1184" s="167" t="s">
        <v>179</v>
      </c>
      <c r="B1184" s="145"/>
      <c r="C1184" s="146" t="s">
        <v>179</v>
      </c>
      <c r="D1184" s="146" t="s">
        <v>179</v>
      </c>
      <c r="E1184" s="146" t="s">
        <v>179</v>
      </c>
      <c r="F1184" s="148" t="s">
        <v>179</v>
      </c>
      <c r="G1184"/>
    </row>
    <row r="1185" spans="1:7" hidden="1">
      <c r="A1185" s="167" t="s">
        <v>179</v>
      </c>
      <c r="B1185" s="145"/>
      <c r="C1185" s="146" t="s">
        <v>179</v>
      </c>
      <c r="D1185" s="146" t="s">
        <v>179</v>
      </c>
      <c r="E1185" s="146" t="s">
        <v>179</v>
      </c>
      <c r="F1185" s="148" t="s">
        <v>179</v>
      </c>
      <c r="G1185"/>
    </row>
    <row r="1186" spans="1:7" hidden="1">
      <c r="A1186" s="167" t="s">
        <v>179</v>
      </c>
      <c r="B1186" s="145"/>
      <c r="C1186" s="146" t="s">
        <v>179</v>
      </c>
      <c r="D1186" s="146" t="s">
        <v>179</v>
      </c>
      <c r="E1186" s="146" t="s">
        <v>179</v>
      </c>
      <c r="F1186" s="148" t="s">
        <v>179</v>
      </c>
      <c r="G1186"/>
    </row>
    <row r="1187" spans="1:7" hidden="1">
      <c r="A1187" s="167" t="s">
        <v>179</v>
      </c>
      <c r="B1187" s="145"/>
      <c r="C1187" s="146" t="s">
        <v>179</v>
      </c>
      <c r="D1187" s="146" t="s">
        <v>179</v>
      </c>
      <c r="E1187" s="146" t="s">
        <v>179</v>
      </c>
      <c r="F1187" s="148" t="s">
        <v>179</v>
      </c>
      <c r="G1187"/>
    </row>
    <row r="1188" spans="1:7" hidden="1">
      <c r="A1188" s="167" t="s">
        <v>179</v>
      </c>
      <c r="B1188" s="145"/>
      <c r="C1188" s="146" t="s">
        <v>179</v>
      </c>
      <c r="D1188" s="146" t="s">
        <v>179</v>
      </c>
      <c r="E1188" s="146" t="s">
        <v>179</v>
      </c>
      <c r="F1188" s="148" t="s">
        <v>179</v>
      </c>
      <c r="G1188"/>
    </row>
    <row r="1189" spans="1:7" ht="15.95" hidden="1" thickBot="1">
      <c r="A1189" s="167" t="s">
        <v>179</v>
      </c>
      <c r="B1189" s="168"/>
      <c r="C1189" s="146" t="s">
        <v>179</v>
      </c>
      <c r="D1189" s="146" t="s">
        <v>179</v>
      </c>
      <c r="E1189" s="146" t="s">
        <v>179</v>
      </c>
      <c r="F1189" s="148" t="s">
        <v>179</v>
      </c>
      <c r="G1189"/>
    </row>
    <row r="1190" spans="1:7" ht="15.95" hidden="1" thickBot="1">
      <c r="A1190" s="169"/>
      <c r="B1190" s="170"/>
      <c r="C1190" s="170"/>
      <c r="D1190" s="170"/>
      <c r="E1190" s="171" t="s">
        <v>186</v>
      </c>
      <c r="F1190" s="172">
        <v>0.43701000000000001</v>
      </c>
      <c r="G1190"/>
    </row>
    <row r="1191" spans="1:7" hidden="1">
      <c r="A1191" s="137" t="s">
        <v>187</v>
      </c>
      <c r="B1191" s="138"/>
      <c r="C1191" s="138"/>
      <c r="D1191" s="138"/>
      <c r="E1191" s="138"/>
      <c r="F1191" s="139"/>
      <c r="G1191"/>
    </row>
    <row r="1192" spans="1:7" hidden="1">
      <c r="A1192" s="173" t="s">
        <v>172</v>
      </c>
      <c r="B1192" s="174" t="s">
        <v>188</v>
      </c>
      <c r="C1192" s="141" t="s">
        <v>4</v>
      </c>
      <c r="D1192" s="141" t="s">
        <v>5</v>
      </c>
      <c r="E1192" s="141" t="s">
        <v>189</v>
      </c>
      <c r="F1192" s="143" t="s">
        <v>176</v>
      </c>
      <c r="G1192"/>
    </row>
    <row r="1193" spans="1:7" ht="24" hidden="1">
      <c r="A1193" s="208" t="s">
        <v>76</v>
      </c>
      <c r="B1193" s="176" t="s">
        <v>188</v>
      </c>
      <c r="C1193" s="177" t="s">
        <v>258</v>
      </c>
      <c r="D1193" s="178">
        <v>1</v>
      </c>
      <c r="E1193" s="179">
        <v>0.25</v>
      </c>
      <c r="F1193" s="180">
        <v>0.25</v>
      </c>
      <c r="G1193"/>
    </row>
    <row r="1194" spans="1:7" hidden="1">
      <c r="A1194" s="175" t="s">
        <v>179</v>
      </c>
      <c r="B1194" s="176" t="s">
        <v>188</v>
      </c>
      <c r="C1194" s="177" t="s">
        <v>179</v>
      </c>
      <c r="D1194" s="178"/>
      <c r="E1194" s="179" t="s">
        <v>179</v>
      </c>
      <c r="F1194" s="180" t="s">
        <v>179</v>
      </c>
      <c r="G1194"/>
    </row>
    <row r="1195" spans="1:7" hidden="1">
      <c r="A1195" s="175" t="s">
        <v>179</v>
      </c>
      <c r="B1195" s="176" t="s">
        <v>188</v>
      </c>
      <c r="C1195" s="177" t="s">
        <v>179</v>
      </c>
      <c r="D1195" s="178"/>
      <c r="E1195" s="179" t="s">
        <v>179</v>
      </c>
      <c r="F1195" s="180" t="s">
        <v>179</v>
      </c>
      <c r="G1195"/>
    </row>
    <row r="1196" spans="1:7" hidden="1">
      <c r="A1196" s="175" t="s">
        <v>179</v>
      </c>
      <c r="B1196" s="176" t="s">
        <v>188</v>
      </c>
      <c r="C1196" s="177" t="s">
        <v>179</v>
      </c>
      <c r="D1196" s="178"/>
      <c r="E1196" s="179" t="s">
        <v>179</v>
      </c>
      <c r="F1196" s="180" t="s">
        <v>179</v>
      </c>
      <c r="G1196"/>
    </row>
    <row r="1197" spans="1:7" hidden="1">
      <c r="A1197" s="175" t="s">
        <v>179</v>
      </c>
      <c r="B1197" s="176" t="s">
        <v>188</v>
      </c>
      <c r="C1197" s="177" t="s">
        <v>179</v>
      </c>
      <c r="D1197" s="178"/>
      <c r="E1197" s="179" t="s">
        <v>179</v>
      </c>
      <c r="F1197" s="180" t="s">
        <v>179</v>
      </c>
      <c r="G1197"/>
    </row>
    <row r="1198" spans="1:7" hidden="1">
      <c r="A1198" s="175" t="s">
        <v>179</v>
      </c>
      <c r="B1198" s="176" t="s">
        <v>188</v>
      </c>
      <c r="C1198" s="177" t="s">
        <v>179</v>
      </c>
      <c r="D1198" s="178"/>
      <c r="E1198" s="179" t="s">
        <v>179</v>
      </c>
      <c r="F1198" s="180" t="s">
        <v>179</v>
      </c>
      <c r="G1198"/>
    </row>
    <row r="1199" spans="1:7" hidden="1">
      <c r="A1199" s="175" t="s">
        <v>179</v>
      </c>
      <c r="B1199" s="176" t="s">
        <v>188</v>
      </c>
      <c r="C1199" s="177" t="s">
        <v>179</v>
      </c>
      <c r="D1199" s="178"/>
      <c r="E1199" s="179" t="s">
        <v>179</v>
      </c>
      <c r="F1199" s="180" t="s">
        <v>179</v>
      </c>
      <c r="G1199"/>
    </row>
    <row r="1200" spans="1:7" hidden="1">
      <c r="A1200" s="175" t="s">
        <v>179</v>
      </c>
      <c r="B1200" s="176" t="s">
        <v>188</v>
      </c>
      <c r="C1200" s="177" t="s">
        <v>179</v>
      </c>
      <c r="D1200" s="178"/>
      <c r="E1200" s="179" t="s">
        <v>179</v>
      </c>
      <c r="F1200" s="180" t="s">
        <v>179</v>
      </c>
      <c r="G1200"/>
    </row>
    <row r="1201" spans="1:7" hidden="1">
      <c r="A1201" s="175" t="s">
        <v>179</v>
      </c>
      <c r="B1201" s="176" t="s">
        <v>188</v>
      </c>
      <c r="C1201" s="177" t="s">
        <v>179</v>
      </c>
      <c r="D1201" s="178"/>
      <c r="E1201" s="179" t="s">
        <v>179</v>
      </c>
      <c r="F1201" s="180" t="s">
        <v>179</v>
      </c>
      <c r="G1201"/>
    </row>
    <row r="1202" spans="1:7" hidden="1">
      <c r="A1202" s="175" t="s">
        <v>179</v>
      </c>
      <c r="B1202" s="176" t="s">
        <v>188</v>
      </c>
      <c r="C1202" s="177" t="s">
        <v>179</v>
      </c>
      <c r="D1202" s="178"/>
      <c r="E1202" s="179" t="s">
        <v>179</v>
      </c>
      <c r="F1202" s="180" t="s">
        <v>179</v>
      </c>
      <c r="G1202"/>
    </row>
    <row r="1203" spans="1:7" hidden="1">
      <c r="A1203" s="175" t="s">
        <v>179</v>
      </c>
      <c r="B1203" s="176" t="s">
        <v>188</v>
      </c>
      <c r="C1203" s="177" t="s">
        <v>179</v>
      </c>
      <c r="D1203" s="178"/>
      <c r="E1203" s="179" t="s">
        <v>179</v>
      </c>
      <c r="F1203" s="180" t="s">
        <v>179</v>
      </c>
      <c r="G1203"/>
    </row>
    <row r="1204" spans="1:7" hidden="1">
      <c r="A1204" s="175" t="s">
        <v>179</v>
      </c>
      <c r="B1204" s="176"/>
      <c r="C1204" s="177" t="s">
        <v>179</v>
      </c>
      <c r="D1204" s="178"/>
      <c r="E1204" s="179" t="s">
        <v>179</v>
      </c>
      <c r="F1204" s="180" t="s">
        <v>179</v>
      </c>
      <c r="G1204"/>
    </row>
    <row r="1205" spans="1:7" hidden="1">
      <c r="A1205" s="175" t="s">
        <v>179</v>
      </c>
      <c r="B1205" s="176"/>
      <c r="C1205" s="177" t="s">
        <v>179</v>
      </c>
      <c r="D1205" s="178"/>
      <c r="E1205" s="179" t="s">
        <v>179</v>
      </c>
      <c r="F1205" s="180" t="s">
        <v>179</v>
      </c>
      <c r="G1205"/>
    </row>
    <row r="1206" spans="1:7" hidden="1">
      <c r="A1206" s="175" t="s">
        <v>179</v>
      </c>
      <c r="B1206" s="176"/>
      <c r="C1206" s="177" t="s">
        <v>179</v>
      </c>
      <c r="D1206" s="178"/>
      <c r="E1206" s="179" t="s">
        <v>179</v>
      </c>
      <c r="F1206" s="180" t="s">
        <v>179</v>
      </c>
      <c r="G1206"/>
    </row>
    <row r="1207" spans="1:7" hidden="1">
      <c r="A1207" s="175" t="s">
        <v>179</v>
      </c>
      <c r="B1207" s="176"/>
      <c r="C1207" s="177" t="s">
        <v>179</v>
      </c>
      <c r="D1207" s="178"/>
      <c r="E1207" s="179" t="s">
        <v>179</v>
      </c>
      <c r="F1207" s="180" t="s">
        <v>179</v>
      </c>
      <c r="G1207"/>
    </row>
    <row r="1208" spans="1:7" hidden="1">
      <c r="A1208" s="175" t="s">
        <v>179</v>
      </c>
      <c r="B1208" s="176"/>
      <c r="C1208" s="177" t="s">
        <v>179</v>
      </c>
      <c r="D1208" s="178"/>
      <c r="E1208" s="179" t="s">
        <v>179</v>
      </c>
      <c r="F1208" s="180" t="s">
        <v>179</v>
      </c>
      <c r="G1208"/>
    </row>
    <row r="1209" spans="1:7" hidden="1">
      <c r="A1209" s="175" t="s">
        <v>179</v>
      </c>
      <c r="B1209" s="176"/>
      <c r="C1209" s="177" t="s">
        <v>179</v>
      </c>
      <c r="D1209" s="178"/>
      <c r="E1209" s="179" t="s">
        <v>179</v>
      </c>
      <c r="F1209" s="180" t="s">
        <v>179</v>
      </c>
      <c r="G1209"/>
    </row>
    <row r="1210" spans="1:7" hidden="1">
      <c r="A1210" s="175" t="s">
        <v>179</v>
      </c>
      <c r="B1210" s="176"/>
      <c r="C1210" s="177" t="s">
        <v>179</v>
      </c>
      <c r="D1210" s="178"/>
      <c r="E1210" s="179" t="s">
        <v>179</v>
      </c>
      <c r="F1210" s="180" t="s">
        <v>179</v>
      </c>
      <c r="G1210"/>
    </row>
    <row r="1211" spans="1:7" hidden="1">
      <c r="A1211" s="175" t="s">
        <v>179</v>
      </c>
      <c r="B1211" s="176"/>
      <c r="C1211" s="177" t="s">
        <v>179</v>
      </c>
      <c r="D1211" s="178"/>
      <c r="E1211" s="179" t="s">
        <v>179</v>
      </c>
      <c r="F1211" s="180" t="s">
        <v>179</v>
      </c>
      <c r="G1211"/>
    </row>
    <row r="1212" spans="1:7" ht="15.95" hidden="1" thickBot="1">
      <c r="A1212" s="175" t="s">
        <v>179</v>
      </c>
      <c r="B1212" s="181"/>
      <c r="C1212" s="177" t="s">
        <v>179</v>
      </c>
      <c r="D1212" s="182"/>
      <c r="E1212" s="179" t="s">
        <v>179</v>
      </c>
      <c r="F1212" s="180" t="s">
        <v>179</v>
      </c>
      <c r="G1212"/>
    </row>
    <row r="1213" spans="1:7" ht="15.95" hidden="1" thickBot="1">
      <c r="A1213" s="169"/>
      <c r="B1213" s="183"/>
      <c r="C1213" s="183"/>
      <c r="D1213" s="183"/>
      <c r="E1213" s="184" t="s">
        <v>190</v>
      </c>
      <c r="F1213" s="185">
        <v>0.25</v>
      </c>
      <c r="G1213"/>
    </row>
    <row r="1214" spans="1:7" hidden="1">
      <c r="A1214" s="186" t="s">
        <v>191</v>
      </c>
      <c r="B1214" s="112"/>
      <c r="C1214" s="112"/>
      <c r="D1214" s="112"/>
      <c r="E1214" s="112"/>
      <c r="F1214" s="121"/>
      <c r="G1214"/>
    </row>
    <row r="1215" spans="1:7" hidden="1">
      <c r="A1215" s="140" t="s">
        <v>172</v>
      </c>
      <c r="B1215" s="141" t="s">
        <v>4</v>
      </c>
      <c r="C1215" s="141" t="s">
        <v>5</v>
      </c>
      <c r="D1215" s="141" t="s">
        <v>192</v>
      </c>
      <c r="E1215" s="141" t="s">
        <v>173</v>
      </c>
      <c r="F1215" s="143" t="s">
        <v>176</v>
      </c>
      <c r="G1215"/>
    </row>
    <row r="1216" spans="1:7" hidden="1">
      <c r="A1216" s="144" t="s">
        <v>179</v>
      </c>
      <c r="B1216" s="177" t="s">
        <v>179</v>
      </c>
      <c r="C1216" s="178" t="s">
        <v>179</v>
      </c>
      <c r="D1216" s="187"/>
      <c r="E1216" s="187"/>
      <c r="F1216" s="188" t="s">
        <v>179</v>
      </c>
      <c r="G1216"/>
    </row>
    <row r="1217" spans="1:7" hidden="1">
      <c r="A1217" s="144" t="s">
        <v>179</v>
      </c>
      <c r="B1217" s="177" t="s">
        <v>179</v>
      </c>
      <c r="C1217" s="178" t="s">
        <v>179</v>
      </c>
      <c r="D1217" s="187"/>
      <c r="E1217" s="187"/>
      <c r="F1217" s="188" t="s">
        <v>179</v>
      </c>
      <c r="G1217"/>
    </row>
    <row r="1218" spans="1:7" hidden="1">
      <c r="A1218" s="144" t="s">
        <v>179</v>
      </c>
      <c r="B1218" s="177" t="s">
        <v>179</v>
      </c>
      <c r="C1218" s="178" t="s">
        <v>179</v>
      </c>
      <c r="D1218" s="187"/>
      <c r="E1218" s="187"/>
      <c r="F1218" s="188" t="s">
        <v>179</v>
      </c>
      <c r="G1218"/>
    </row>
    <row r="1219" spans="1:7" ht="15.95" hidden="1" thickBot="1">
      <c r="A1219" s="169"/>
      <c r="B1219" s="183"/>
      <c r="C1219" s="183"/>
      <c r="D1219" s="183"/>
      <c r="E1219" s="184" t="s">
        <v>193</v>
      </c>
      <c r="F1219" s="189">
        <v>0</v>
      </c>
      <c r="G1219"/>
    </row>
    <row r="1220" spans="1:7" hidden="1">
      <c r="A1220" s="190"/>
      <c r="B1220" s="132"/>
      <c r="C1220" s="191" t="s">
        <v>194</v>
      </c>
      <c r="D1220" s="192"/>
      <c r="E1220" s="193"/>
      <c r="F1220" s="194">
        <v>0.71772999999999998</v>
      </c>
      <c r="G1220"/>
    </row>
    <row r="1221" spans="1:7" hidden="1">
      <c r="A1221" s="190"/>
      <c r="B1221" s="132"/>
      <c r="C1221" s="195" t="s">
        <v>195</v>
      </c>
      <c r="D1221" s="196"/>
      <c r="E1221" s="197">
        <v>0.2</v>
      </c>
      <c r="F1221" s="148">
        <v>0.14354600000000001</v>
      </c>
      <c r="G1221"/>
    </row>
    <row r="1222" spans="1:7" hidden="1">
      <c r="A1222" s="190"/>
      <c r="B1222" s="132"/>
      <c r="C1222" s="198" t="s">
        <v>196</v>
      </c>
      <c r="D1222" s="199"/>
      <c r="E1222" s="197">
        <v>0</v>
      </c>
      <c r="F1222" s="148">
        <v>0</v>
      </c>
      <c r="G1222"/>
    </row>
    <row r="1223" spans="1:7" hidden="1">
      <c r="A1223" s="190"/>
      <c r="B1223" s="132"/>
      <c r="C1223" s="195" t="s">
        <v>197</v>
      </c>
      <c r="D1223" s="196"/>
      <c r="E1223" s="200"/>
      <c r="F1223" s="148">
        <v>0.86127599999999993</v>
      </c>
      <c r="G1223"/>
    </row>
    <row r="1224" spans="1:7" ht="15.95" hidden="1" thickBot="1">
      <c r="A1224" s="190"/>
      <c r="B1224" s="132"/>
      <c r="C1224" s="201" t="s">
        <v>198</v>
      </c>
      <c r="D1224" s="202"/>
      <c r="E1224" s="203"/>
      <c r="F1224" s="204">
        <v>0.86</v>
      </c>
      <c r="G1224"/>
    </row>
    <row r="1225" spans="1:7" hidden="1">
      <c r="A1225" s="111" t="s">
        <v>164</v>
      </c>
      <c r="B1225" s="112"/>
      <c r="C1225" s="112"/>
      <c r="D1225" s="112"/>
      <c r="E1225" s="113" t="s">
        <v>165</v>
      </c>
      <c r="F1225" s="114"/>
      <c r="G1225"/>
    </row>
    <row r="1226" spans="1:7" ht="15.95" hidden="1" thickBot="1">
      <c r="A1226" s="115"/>
      <c r="B1226" s="116"/>
      <c r="C1226" s="116"/>
      <c r="D1226" s="116"/>
      <c r="E1226" s="117"/>
      <c r="F1226" s="118"/>
      <c r="G1226"/>
    </row>
    <row r="1227" spans="1:7" hidden="1">
      <c r="A1227" s="119"/>
      <c r="B1227" s="120" t="s">
        <v>166</v>
      </c>
      <c r="C1227" s="112"/>
      <c r="D1227" s="112"/>
      <c r="E1227" s="112"/>
      <c r="F1227" s="121"/>
      <c r="G1227"/>
    </row>
    <row r="1228" spans="1:7" hidden="1">
      <c r="A1228" s="122" t="s">
        <v>167</v>
      </c>
      <c r="B1228" s="123"/>
      <c r="C1228" s="123"/>
      <c r="D1228" s="123"/>
      <c r="E1228" s="124"/>
      <c r="F1228" s="125"/>
      <c r="G1228"/>
    </row>
    <row r="1229" spans="1:7">
      <c r="A1229" s="215" t="s">
        <v>259</v>
      </c>
      <c r="B1229" s="123"/>
      <c r="C1229" s="123"/>
      <c r="D1229" s="123"/>
      <c r="E1229" s="127" t="s">
        <v>168</v>
      </c>
      <c r="F1229" s="212">
        <v>404047</v>
      </c>
      <c r="G1229" s="213">
        <v>404044</v>
      </c>
    </row>
    <row r="1230" spans="1:7" hidden="1">
      <c r="A1230" s="128" t="s">
        <v>169</v>
      </c>
      <c r="B1230" s="123"/>
      <c r="C1230" s="123"/>
      <c r="D1230" s="123"/>
      <c r="E1230" s="129" t="s">
        <v>170</v>
      </c>
      <c r="F1230" s="130" t="s">
        <v>13</v>
      </c>
      <c r="G1230"/>
    </row>
    <row r="1231" spans="1:7" hidden="1">
      <c r="A1231" s="131"/>
      <c r="B1231" s="132"/>
      <c r="C1231" s="132"/>
      <c r="D1231" s="132"/>
      <c r="E1231" s="133"/>
      <c r="F1231" s="134"/>
      <c r="G1231"/>
    </row>
    <row r="1232" spans="1:7" ht="15.95" hidden="1" thickBot="1">
      <c r="A1232" s="135"/>
      <c r="B1232" s="136"/>
      <c r="C1232" s="132"/>
      <c r="D1232" s="132"/>
      <c r="F1232" s="134"/>
      <c r="G1232"/>
    </row>
    <row r="1233" spans="1:7" hidden="1">
      <c r="A1233" s="137" t="s">
        <v>171</v>
      </c>
      <c r="B1233" s="138"/>
      <c r="C1233" s="138"/>
      <c r="D1233" s="138"/>
      <c r="E1233" s="138"/>
      <c r="F1233" s="139"/>
      <c r="G1233"/>
    </row>
    <row r="1234" spans="1:7" hidden="1">
      <c r="A1234" s="140" t="s">
        <v>172</v>
      </c>
      <c r="B1234" s="141" t="s">
        <v>5</v>
      </c>
      <c r="C1234" s="141" t="s">
        <v>173</v>
      </c>
      <c r="D1234" s="141" t="s">
        <v>174</v>
      </c>
      <c r="E1234" s="142" t="s">
        <v>175</v>
      </c>
      <c r="F1234" s="143" t="s">
        <v>176</v>
      </c>
      <c r="G1234"/>
    </row>
    <row r="1235" spans="1:7" hidden="1">
      <c r="A1235" s="144" t="s">
        <v>177</v>
      </c>
      <c r="B1235" s="145">
        <v>0.05</v>
      </c>
      <c r="C1235" s="146">
        <v>78.680000000000007</v>
      </c>
      <c r="D1235" s="146">
        <v>3.9340000000000002</v>
      </c>
      <c r="E1235" s="147">
        <v>1</v>
      </c>
      <c r="F1235" s="148">
        <v>3.9340000000000002</v>
      </c>
      <c r="G1235"/>
    </row>
    <row r="1236" spans="1:7" hidden="1">
      <c r="A1236" s="144" t="s">
        <v>260</v>
      </c>
      <c r="B1236" s="145">
        <v>0.1</v>
      </c>
      <c r="C1236" s="146">
        <v>1.5</v>
      </c>
      <c r="D1236" s="146">
        <v>0.15</v>
      </c>
      <c r="E1236" s="147">
        <v>8</v>
      </c>
      <c r="F1236" s="148">
        <v>1.2</v>
      </c>
      <c r="G1236"/>
    </row>
    <row r="1237" spans="1:7" hidden="1">
      <c r="A1237" s="144" t="s">
        <v>179</v>
      </c>
      <c r="B1237" s="145"/>
      <c r="C1237" s="146" t="s">
        <v>179</v>
      </c>
      <c r="D1237" s="146" t="s">
        <v>179</v>
      </c>
      <c r="E1237" s="147" t="s">
        <v>179</v>
      </c>
      <c r="F1237" s="148" t="s">
        <v>179</v>
      </c>
      <c r="G1237"/>
    </row>
    <row r="1238" spans="1:7" hidden="1">
      <c r="A1238" s="144" t="s">
        <v>179</v>
      </c>
      <c r="B1238" s="149"/>
      <c r="C1238" s="146" t="s">
        <v>179</v>
      </c>
      <c r="D1238" s="146" t="s">
        <v>179</v>
      </c>
      <c r="E1238" s="147" t="s">
        <v>179</v>
      </c>
      <c r="F1238" s="148" t="s">
        <v>179</v>
      </c>
      <c r="G1238"/>
    </row>
    <row r="1239" spans="1:7" hidden="1">
      <c r="A1239" s="144" t="s">
        <v>179</v>
      </c>
      <c r="B1239" s="149"/>
      <c r="C1239" s="146" t="s">
        <v>179</v>
      </c>
      <c r="D1239" s="146" t="s">
        <v>179</v>
      </c>
      <c r="E1239" s="147" t="s">
        <v>179</v>
      </c>
      <c r="F1239" s="148" t="s">
        <v>179</v>
      </c>
      <c r="G1239"/>
    </row>
    <row r="1240" spans="1:7" hidden="1">
      <c r="A1240" s="144" t="s">
        <v>179</v>
      </c>
      <c r="B1240" s="150"/>
      <c r="C1240" s="146" t="s">
        <v>179</v>
      </c>
      <c r="D1240" s="146" t="s">
        <v>179</v>
      </c>
      <c r="E1240" s="147" t="s">
        <v>179</v>
      </c>
      <c r="F1240" s="148" t="s">
        <v>179</v>
      </c>
      <c r="G1240"/>
    </row>
    <row r="1241" spans="1:7" hidden="1">
      <c r="A1241" s="144" t="s">
        <v>179</v>
      </c>
      <c r="B1241" s="149"/>
      <c r="C1241" s="146" t="s">
        <v>179</v>
      </c>
      <c r="D1241" s="146" t="s">
        <v>179</v>
      </c>
      <c r="E1241" s="147" t="s">
        <v>179</v>
      </c>
      <c r="F1241" s="148" t="s">
        <v>179</v>
      </c>
      <c r="G1241"/>
    </row>
    <row r="1242" spans="1:7" hidden="1">
      <c r="A1242" s="144" t="s">
        <v>179</v>
      </c>
      <c r="B1242" s="149"/>
      <c r="C1242" s="146" t="s">
        <v>179</v>
      </c>
      <c r="D1242" s="146" t="s">
        <v>179</v>
      </c>
      <c r="E1242" s="147" t="s">
        <v>179</v>
      </c>
      <c r="F1242" s="148" t="s">
        <v>179</v>
      </c>
      <c r="G1242"/>
    </row>
    <row r="1243" spans="1:7" hidden="1">
      <c r="A1243" s="144" t="s">
        <v>179</v>
      </c>
      <c r="B1243" s="149"/>
      <c r="C1243" s="146" t="s">
        <v>179</v>
      </c>
      <c r="D1243" s="146" t="s">
        <v>179</v>
      </c>
      <c r="E1243" s="147" t="s">
        <v>179</v>
      </c>
      <c r="F1243" s="148" t="s">
        <v>179</v>
      </c>
      <c r="G1243"/>
    </row>
    <row r="1244" spans="1:7" ht="15.95" hidden="1" thickBot="1">
      <c r="A1244" s="151" t="s">
        <v>179</v>
      </c>
      <c r="B1244" s="152"/>
      <c r="C1244" s="153" t="s">
        <v>179</v>
      </c>
      <c r="D1244" s="153" t="s">
        <v>179</v>
      </c>
      <c r="E1244" s="154" t="s">
        <v>179</v>
      </c>
      <c r="F1244" s="155" t="s">
        <v>179</v>
      </c>
      <c r="G1244"/>
    </row>
    <row r="1245" spans="1:7" ht="15.95" hidden="1" thickBot="1">
      <c r="A1245" s="156"/>
      <c r="B1245" s="157"/>
      <c r="C1245" s="158"/>
      <c r="D1245" s="158"/>
      <c r="E1245" s="159" t="s">
        <v>180</v>
      </c>
      <c r="F1245" s="160">
        <v>5.1340000000000003</v>
      </c>
      <c r="G1245"/>
    </row>
    <row r="1246" spans="1:7" hidden="1">
      <c r="A1246" s="161" t="s">
        <v>181</v>
      </c>
      <c r="B1246" s="162"/>
      <c r="C1246" s="163"/>
      <c r="D1246" s="163"/>
      <c r="E1246" s="163"/>
      <c r="F1246" s="164"/>
      <c r="G1246"/>
    </row>
    <row r="1247" spans="1:7" hidden="1">
      <c r="A1247" s="165" t="s">
        <v>172</v>
      </c>
      <c r="B1247" s="166" t="s">
        <v>5</v>
      </c>
      <c r="C1247" s="141" t="s">
        <v>182</v>
      </c>
      <c r="D1247" s="141" t="s">
        <v>174</v>
      </c>
      <c r="E1247" s="141" t="s">
        <v>175</v>
      </c>
      <c r="F1247" s="143" t="s">
        <v>176</v>
      </c>
      <c r="G1247"/>
    </row>
    <row r="1248" spans="1:7" hidden="1">
      <c r="A1248" s="167" t="s">
        <v>183</v>
      </c>
      <c r="B1248" s="145">
        <v>0.3</v>
      </c>
      <c r="C1248" s="146">
        <v>4.0999999999999996</v>
      </c>
      <c r="D1248" s="146">
        <v>1.23</v>
      </c>
      <c r="E1248" s="146">
        <v>8</v>
      </c>
      <c r="F1248" s="148">
        <v>9.84</v>
      </c>
      <c r="G1248"/>
    </row>
    <row r="1249" spans="1:7" hidden="1">
      <c r="A1249" s="167" t="s">
        <v>226</v>
      </c>
      <c r="B1249" s="145">
        <v>1</v>
      </c>
      <c r="C1249" s="146">
        <v>4.0999999999999996</v>
      </c>
      <c r="D1249" s="146">
        <v>4.0999999999999996</v>
      </c>
      <c r="E1249" s="146">
        <v>8</v>
      </c>
      <c r="F1249" s="148">
        <v>32.799999999999997</v>
      </c>
      <c r="G1249"/>
    </row>
    <row r="1250" spans="1:7" hidden="1">
      <c r="A1250" s="167" t="s">
        <v>184</v>
      </c>
      <c r="B1250" s="145">
        <v>1</v>
      </c>
      <c r="C1250" s="146">
        <v>4.05</v>
      </c>
      <c r="D1250" s="146">
        <v>4.05</v>
      </c>
      <c r="E1250" s="146">
        <v>8</v>
      </c>
      <c r="F1250" s="148">
        <v>32.4</v>
      </c>
      <c r="G1250"/>
    </row>
    <row r="1251" spans="1:7" hidden="1">
      <c r="A1251" s="167" t="s">
        <v>185</v>
      </c>
      <c r="B1251" s="145">
        <v>0.1</v>
      </c>
      <c r="C1251" s="146">
        <v>4.55</v>
      </c>
      <c r="D1251" s="146">
        <v>0.45500000000000002</v>
      </c>
      <c r="E1251" s="146">
        <v>8</v>
      </c>
      <c r="F1251" s="148">
        <v>3.64</v>
      </c>
      <c r="G1251"/>
    </row>
    <row r="1252" spans="1:7" hidden="1">
      <c r="A1252" s="167" t="s">
        <v>179</v>
      </c>
      <c r="B1252" s="145"/>
      <c r="C1252" s="146" t="s">
        <v>179</v>
      </c>
      <c r="D1252" s="146" t="s">
        <v>179</v>
      </c>
      <c r="E1252" s="146" t="s">
        <v>179</v>
      </c>
      <c r="F1252" s="148" t="s">
        <v>179</v>
      </c>
      <c r="G1252"/>
    </row>
    <row r="1253" spans="1:7" hidden="1">
      <c r="A1253" s="167" t="s">
        <v>179</v>
      </c>
      <c r="B1253" s="145"/>
      <c r="C1253" s="146" t="s">
        <v>179</v>
      </c>
      <c r="D1253" s="146" t="s">
        <v>179</v>
      </c>
      <c r="E1253" s="146" t="s">
        <v>179</v>
      </c>
      <c r="F1253" s="148" t="s">
        <v>179</v>
      </c>
      <c r="G1253"/>
    </row>
    <row r="1254" spans="1:7" hidden="1">
      <c r="A1254" s="167" t="s">
        <v>179</v>
      </c>
      <c r="B1254" s="145"/>
      <c r="C1254" s="146" t="s">
        <v>179</v>
      </c>
      <c r="D1254" s="146" t="s">
        <v>179</v>
      </c>
      <c r="E1254" s="146" t="s">
        <v>179</v>
      </c>
      <c r="F1254" s="148" t="s">
        <v>179</v>
      </c>
      <c r="G1254"/>
    </row>
    <row r="1255" spans="1:7" hidden="1">
      <c r="A1255" s="167" t="s">
        <v>179</v>
      </c>
      <c r="B1255" s="145"/>
      <c r="C1255" s="146" t="s">
        <v>179</v>
      </c>
      <c r="D1255" s="146" t="s">
        <v>179</v>
      </c>
      <c r="E1255" s="146" t="s">
        <v>179</v>
      </c>
      <c r="F1255" s="148" t="s">
        <v>179</v>
      </c>
      <c r="G1255"/>
    </row>
    <row r="1256" spans="1:7" hidden="1">
      <c r="A1256" s="167" t="s">
        <v>179</v>
      </c>
      <c r="B1256" s="145"/>
      <c r="C1256" s="146" t="s">
        <v>179</v>
      </c>
      <c r="D1256" s="146" t="s">
        <v>179</v>
      </c>
      <c r="E1256" s="146" t="s">
        <v>179</v>
      </c>
      <c r="F1256" s="148" t="s">
        <v>179</v>
      </c>
      <c r="G1256"/>
    </row>
    <row r="1257" spans="1:7" ht="15.95" hidden="1" thickBot="1">
      <c r="A1257" s="167" t="s">
        <v>179</v>
      </c>
      <c r="B1257" s="168"/>
      <c r="C1257" s="146" t="s">
        <v>179</v>
      </c>
      <c r="D1257" s="146" t="s">
        <v>179</v>
      </c>
      <c r="E1257" s="146" t="s">
        <v>179</v>
      </c>
      <c r="F1257" s="148" t="s">
        <v>179</v>
      </c>
      <c r="G1257"/>
    </row>
    <row r="1258" spans="1:7" ht="15.95" hidden="1" thickBot="1">
      <c r="A1258" s="169"/>
      <c r="B1258" s="170"/>
      <c r="C1258" s="170"/>
      <c r="D1258" s="170"/>
      <c r="E1258" s="171" t="s">
        <v>186</v>
      </c>
      <c r="F1258" s="172">
        <v>78.680000000000007</v>
      </c>
      <c r="G1258"/>
    </row>
    <row r="1259" spans="1:7" hidden="1">
      <c r="A1259" s="137" t="s">
        <v>187</v>
      </c>
      <c r="B1259" s="138"/>
      <c r="C1259" s="138"/>
      <c r="D1259" s="138"/>
      <c r="E1259" s="138"/>
      <c r="F1259" s="139"/>
      <c r="G1259"/>
    </row>
    <row r="1260" spans="1:7" hidden="1">
      <c r="A1260" s="173" t="s">
        <v>172</v>
      </c>
      <c r="B1260" s="174" t="s">
        <v>188</v>
      </c>
      <c r="C1260" s="141" t="s">
        <v>4</v>
      </c>
      <c r="D1260" s="141" t="s">
        <v>5</v>
      </c>
      <c r="E1260" s="141" t="s">
        <v>189</v>
      </c>
      <c r="F1260" s="143" t="s">
        <v>176</v>
      </c>
      <c r="G1260"/>
    </row>
    <row r="1261" spans="1:7" hidden="1">
      <c r="A1261" s="175" t="s">
        <v>261</v>
      </c>
      <c r="B1261" s="176" t="s">
        <v>188</v>
      </c>
      <c r="C1261" s="177" t="s">
        <v>13</v>
      </c>
      <c r="D1261" s="178">
        <v>2</v>
      </c>
      <c r="E1261" s="179">
        <v>138.02000000000001</v>
      </c>
      <c r="F1261" s="180">
        <v>276.04000000000002</v>
      </c>
      <c r="G1261"/>
    </row>
    <row r="1262" spans="1:7" hidden="1">
      <c r="A1262" s="175" t="s">
        <v>262</v>
      </c>
      <c r="B1262" s="176" t="s">
        <v>188</v>
      </c>
      <c r="C1262" s="177" t="s">
        <v>13</v>
      </c>
      <c r="D1262" s="178">
        <v>2</v>
      </c>
      <c r="E1262" s="179">
        <v>5.9019000000000004</v>
      </c>
      <c r="F1262" s="180">
        <v>11.803800000000001</v>
      </c>
      <c r="G1262"/>
    </row>
    <row r="1263" spans="1:7" hidden="1">
      <c r="A1263" s="175" t="s">
        <v>263</v>
      </c>
      <c r="B1263" s="176" t="s">
        <v>188</v>
      </c>
      <c r="C1263" s="177" t="s">
        <v>13</v>
      </c>
      <c r="D1263" s="178">
        <v>2</v>
      </c>
      <c r="E1263" s="179">
        <v>12.3497</v>
      </c>
      <c r="F1263" s="180">
        <v>24.699400000000001</v>
      </c>
      <c r="G1263"/>
    </row>
    <row r="1264" spans="1:7" hidden="1">
      <c r="A1264" s="175" t="s">
        <v>264</v>
      </c>
      <c r="B1264" s="176" t="s">
        <v>188</v>
      </c>
      <c r="C1264" s="177" t="s">
        <v>13</v>
      </c>
      <c r="D1264" s="178">
        <v>1</v>
      </c>
      <c r="E1264" s="179">
        <v>46.35</v>
      </c>
      <c r="F1264" s="180">
        <v>46.35</v>
      </c>
      <c r="G1264"/>
    </row>
    <row r="1265" spans="1:7" hidden="1">
      <c r="A1265" s="175" t="s">
        <v>265</v>
      </c>
      <c r="B1265" s="176" t="s">
        <v>188</v>
      </c>
      <c r="C1265" s="177" t="s">
        <v>13</v>
      </c>
      <c r="D1265" s="178">
        <v>1</v>
      </c>
      <c r="E1265" s="179">
        <v>72.100000000000009</v>
      </c>
      <c r="F1265" s="180">
        <v>72.099999999999994</v>
      </c>
      <c r="G1265"/>
    </row>
    <row r="1266" spans="1:7" hidden="1">
      <c r="A1266" s="175" t="s">
        <v>266</v>
      </c>
      <c r="B1266" s="176" t="s">
        <v>188</v>
      </c>
      <c r="C1266" s="177" t="s">
        <v>13</v>
      </c>
      <c r="D1266" s="178">
        <v>2</v>
      </c>
      <c r="E1266" s="179">
        <v>78.177000000000007</v>
      </c>
      <c r="F1266" s="180">
        <v>156.35400000000001</v>
      </c>
      <c r="G1266"/>
    </row>
    <row r="1267" spans="1:7" hidden="1">
      <c r="A1267" s="175" t="s">
        <v>267</v>
      </c>
      <c r="B1267" s="176" t="s">
        <v>188</v>
      </c>
      <c r="C1267" s="177" t="s">
        <v>13</v>
      </c>
      <c r="D1267" s="178">
        <v>1</v>
      </c>
      <c r="E1267" s="179">
        <v>103.515</v>
      </c>
      <c r="F1267" s="180">
        <v>103.515</v>
      </c>
      <c r="G1267"/>
    </row>
    <row r="1268" spans="1:7" hidden="1">
      <c r="A1268" s="175" t="s">
        <v>268</v>
      </c>
      <c r="B1268" s="176" t="s">
        <v>188</v>
      </c>
      <c r="C1268" s="177" t="s">
        <v>13</v>
      </c>
      <c r="D1268" s="178">
        <v>1</v>
      </c>
      <c r="E1268" s="179">
        <v>67.413499999999999</v>
      </c>
      <c r="F1268" s="180">
        <v>67.413499999999999</v>
      </c>
      <c r="G1268"/>
    </row>
    <row r="1269" spans="1:7" hidden="1">
      <c r="A1269" s="175" t="s">
        <v>269</v>
      </c>
      <c r="B1269" s="176" t="s">
        <v>188</v>
      </c>
      <c r="C1269" s="177" t="s">
        <v>13</v>
      </c>
      <c r="D1269" s="178">
        <v>1</v>
      </c>
      <c r="E1269" s="179">
        <v>103</v>
      </c>
      <c r="F1269" s="180">
        <v>103</v>
      </c>
      <c r="G1269"/>
    </row>
    <row r="1270" spans="1:7" hidden="1">
      <c r="A1270" s="175" t="s">
        <v>270</v>
      </c>
      <c r="B1270" s="176" t="s">
        <v>188</v>
      </c>
      <c r="C1270" s="177" t="s">
        <v>13</v>
      </c>
      <c r="D1270" s="178">
        <v>1</v>
      </c>
      <c r="E1270" s="179">
        <v>40.9116</v>
      </c>
      <c r="F1270" s="180">
        <v>40.9116</v>
      </c>
      <c r="G1270"/>
    </row>
    <row r="1271" spans="1:7" hidden="1">
      <c r="A1271" s="175" t="s">
        <v>271</v>
      </c>
      <c r="B1271" s="176" t="s">
        <v>188</v>
      </c>
      <c r="C1271" s="177" t="s">
        <v>13</v>
      </c>
      <c r="D1271" s="178">
        <v>2</v>
      </c>
      <c r="E1271" s="179">
        <v>24.153500000000001</v>
      </c>
      <c r="F1271" s="180">
        <v>48.307000000000002</v>
      </c>
      <c r="G1271"/>
    </row>
    <row r="1272" spans="1:7" hidden="1">
      <c r="A1272" s="175" t="s">
        <v>272</v>
      </c>
      <c r="B1272" s="176"/>
      <c r="C1272" s="177" t="s">
        <v>20</v>
      </c>
      <c r="D1272" s="178">
        <v>3</v>
      </c>
      <c r="E1272" s="179">
        <v>6.6332000000000004</v>
      </c>
      <c r="F1272" s="180">
        <v>19.8996</v>
      </c>
      <c r="G1272"/>
    </row>
    <row r="1273" spans="1:7" hidden="1">
      <c r="A1273" s="175" t="s">
        <v>273</v>
      </c>
      <c r="B1273" s="176"/>
      <c r="C1273" s="177" t="s">
        <v>13</v>
      </c>
      <c r="D1273" s="178">
        <v>1</v>
      </c>
      <c r="E1273" s="179">
        <v>3.2239</v>
      </c>
      <c r="F1273" s="180">
        <v>3.2239</v>
      </c>
      <c r="G1273"/>
    </row>
    <row r="1274" spans="1:7" hidden="1">
      <c r="A1274" s="175" t="s">
        <v>274</v>
      </c>
      <c r="B1274" s="176"/>
      <c r="C1274" s="177" t="s">
        <v>13</v>
      </c>
      <c r="D1274" s="178">
        <v>4</v>
      </c>
      <c r="E1274" s="179">
        <v>0.46350000000000002</v>
      </c>
      <c r="F1274" s="180">
        <v>1.8540000000000001</v>
      </c>
      <c r="G1274"/>
    </row>
    <row r="1275" spans="1:7" hidden="1">
      <c r="A1275" s="175" t="s">
        <v>275</v>
      </c>
      <c r="B1275" s="176"/>
      <c r="C1275" s="177" t="s">
        <v>13</v>
      </c>
      <c r="D1275" s="178">
        <v>1</v>
      </c>
      <c r="E1275" s="179">
        <v>0.6695000000000001</v>
      </c>
      <c r="F1275" s="180">
        <v>0.66949999999999998</v>
      </c>
      <c r="G1275"/>
    </row>
    <row r="1276" spans="1:7" hidden="1">
      <c r="A1276" s="175" t="s">
        <v>276</v>
      </c>
      <c r="B1276" s="176"/>
      <c r="C1276" s="177" t="s">
        <v>13</v>
      </c>
      <c r="D1276" s="178">
        <v>2</v>
      </c>
      <c r="E1276" s="179">
        <v>0.79310000000000003</v>
      </c>
      <c r="F1276" s="180">
        <v>1.5862000000000001</v>
      </c>
      <c r="G1276"/>
    </row>
    <row r="1277" spans="1:7" hidden="1">
      <c r="A1277" s="175" t="s">
        <v>277</v>
      </c>
      <c r="B1277" s="176"/>
      <c r="C1277" s="177" t="s">
        <v>13</v>
      </c>
      <c r="D1277" s="178">
        <v>2</v>
      </c>
      <c r="E1277" s="179">
        <v>0.5756979000000001</v>
      </c>
      <c r="F1277" s="180">
        <v>1.1514</v>
      </c>
      <c r="G1277"/>
    </row>
    <row r="1278" spans="1:7" hidden="1">
      <c r="A1278" s="175" t="s">
        <v>278</v>
      </c>
      <c r="B1278" s="176"/>
      <c r="C1278" s="177" t="s">
        <v>13</v>
      </c>
      <c r="D1278" s="178">
        <v>1.5</v>
      </c>
      <c r="E1278" s="179">
        <v>2.06</v>
      </c>
      <c r="F1278" s="180">
        <v>3.09</v>
      </c>
      <c r="G1278"/>
    </row>
    <row r="1279" spans="1:7" ht="15.95" hidden="1" thickBot="1">
      <c r="A1279" s="175" t="s">
        <v>279</v>
      </c>
      <c r="B1279" s="176"/>
      <c r="C1279" s="177" t="s">
        <v>13</v>
      </c>
      <c r="D1279" s="182">
        <v>4</v>
      </c>
      <c r="E1279" s="179">
        <v>12.36</v>
      </c>
      <c r="F1279" s="180">
        <v>49.44</v>
      </c>
      <c r="G1279"/>
    </row>
    <row r="1280" spans="1:7" ht="15.95" hidden="1" thickBot="1">
      <c r="A1280" s="175" t="s">
        <v>179</v>
      </c>
      <c r="B1280" s="181"/>
      <c r="C1280" s="177" t="s">
        <v>179</v>
      </c>
      <c r="D1280" s="182"/>
      <c r="E1280" s="179" t="s">
        <v>179</v>
      </c>
      <c r="F1280" s="180" t="s">
        <v>179</v>
      </c>
      <c r="G1280"/>
    </row>
    <row r="1281" spans="1:7" ht="15.95" hidden="1" thickBot="1">
      <c r="A1281" s="169"/>
      <c r="B1281" s="183"/>
      <c r="C1281" s="183"/>
      <c r="D1281" s="183"/>
      <c r="E1281" s="184" t="s">
        <v>190</v>
      </c>
      <c r="F1281" s="185">
        <v>1031.4088999999999</v>
      </c>
      <c r="G1281"/>
    </row>
    <row r="1282" spans="1:7" hidden="1">
      <c r="A1282" s="186" t="s">
        <v>191</v>
      </c>
      <c r="B1282" s="112"/>
      <c r="C1282" s="112"/>
      <c r="D1282" s="112"/>
      <c r="E1282" s="112"/>
      <c r="F1282" s="121"/>
      <c r="G1282"/>
    </row>
    <row r="1283" spans="1:7" hidden="1">
      <c r="A1283" s="140" t="s">
        <v>172</v>
      </c>
      <c r="B1283" s="141" t="s">
        <v>4</v>
      </c>
      <c r="C1283" s="141" t="s">
        <v>5</v>
      </c>
      <c r="D1283" s="141" t="s">
        <v>192</v>
      </c>
      <c r="E1283" s="141" t="s">
        <v>173</v>
      </c>
      <c r="F1283" s="143" t="s">
        <v>176</v>
      </c>
      <c r="G1283"/>
    </row>
    <row r="1284" spans="1:7" hidden="1">
      <c r="A1284" s="144" t="s">
        <v>179</v>
      </c>
      <c r="B1284" s="177" t="s">
        <v>179</v>
      </c>
      <c r="C1284" s="178" t="s">
        <v>179</v>
      </c>
      <c r="D1284" s="187" t="s">
        <v>179</v>
      </c>
      <c r="E1284" s="187" t="s">
        <v>179</v>
      </c>
      <c r="F1284" s="188" t="s">
        <v>179</v>
      </c>
      <c r="G1284"/>
    </row>
    <row r="1285" spans="1:7" hidden="1">
      <c r="A1285" s="144" t="s">
        <v>179</v>
      </c>
      <c r="B1285" s="177" t="s">
        <v>179</v>
      </c>
      <c r="C1285" s="178" t="s">
        <v>179</v>
      </c>
      <c r="D1285" s="187" t="s">
        <v>179</v>
      </c>
      <c r="E1285" s="187" t="s">
        <v>179</v>
      </c>
      <c r="F1285" s="188" t="s">
        <v>179</v>
      </c>
      <c r="G1285"/>
    </row>
    <row r="1286" spans="1:7" hidden="1">
      <c r="A1286" s="144" t="s">
        <v>179</v>
      </c>
      <c r="B1286" s="177" t="s">
        <v>179</v>
      </c>
      <c r="C1286" s="178" t="s">
        <v>179</v>
      </c>
      <c r="D1286" s="187" t="s">
        <v>179</v>
      </c>
      <c r="E1286" s="187" t="s">
        <v>179</v>
      </c>
      <c r="F1286" s="188" t="s">
        <v>179</v>
      </c>
      <c r="G1286"/>
    </row>
    <row r="1287" spans="1:7" ht="15.95" hidden="1" thickBot="1">
      <c r="A1287" s="169"/>
      <c r="B1287" s="183"/>
      <c r="C1287" s="183"/>
      <c r="D1287" s="183"/>
      <c r="E1287" s="184" t="s">
        <v>193</v>
      </c>
      <c r="F1287" s="189">
        <v>0</v>
      </c>
      <c r="G1287"/>
    </row>
    <row r="1288" spans="1:7" hidden="1">
      <c r="A1288" s="190"/>
      <c r="B1288" s="132"/>
      <c r="C1288" s="191" t="s">
        <v>194</v>
      </c>
      <c r="D1288" s="192"/>
      <c r="E1288" s="193"/>
      <c r="F1288" s="194">
        <v>1115.2229</v>
      </c>
      <c r="G1288"/>
    </row>
    <row r="1289" spans="1:7" hidden="1">
      <c r="A1289" s="190"/>
      <c r="B1289" s="132"/>
      <c r="C1289" s="195" t="s">
        <v>195</v>
      </c>
      <c r="D1289" s="196"/>
      <c r="E1289" s="197">
        <v>0.2</v>
      </c>
      <c r="F1289" s="148">
        <v>223.04458</v>
      </c>
      <c r="G1289"/>
    </row>
    <row r="1290" spans="1:7" hidden="1">
      <c r="A1290" s="190"/>
      <c r="B1290" s="132"/>
      <c r="C1290" s="198" t="s">
        <v>196</v>
      </c>
      <c r="D1290" s="199"/>
      <c r="E1290" s="197">
        <v>0</v>
      </c>
      <c r="F1290" s="148">
        <v>0</v>
      </c>
      <c r="G1290"/>
    </row>
    <row r="1291" spans="1:7" hidden="1">
      <c r="A1291" s="190"/>
      <c r="B1291" s="132"/>
      <c r="C1291" s="195" t="s">
        <v>197</v>
      </c>
      <c r="D1291" s="196"/>
      <c r="E1291" s="200"/>
      <c r="F1291" s="148">
        <v>1338.27</v>
      </c>
      <c r="G1291"/>
    </row>
    <row r="1292" spans="1:7" ht="15.95" hidden="1" thickBot="1">
      <c r="A1292" s="190"/>
      <c r="B1292" s="132"/>
      <c r="C1292" s="201" t="s">
        <v>198</v>
      </c>
      <c r="D1292" s="202"/>
      <c r="E1292" s="203"/>
      <c r="F1292" s="204">
        <v>1338.27</v>
      </c>
      <c r="G1292"/>
    </row>
    <row r="1293" spans="1:7" hidden="1">
      <c r="A1293" s="111" t="s">
        <v>164</v>
      </c>
      <c r="B1293" s="112"/>
      <c r="C1293" s="112"/>
      <c r="D1293" s="112"/>
      <c r="E1293" s="113" t="s">
        <v>165</v>
      </c>
      <c r="F1293" s="114" t="s">
        <v>280</v>
      </c>
      <c r="G1293"/>
    </row>
    <row r="1294" spans="1:7" ht="15.95" hidden="1" thickBot="1">
      <c r="A1294" s="115"/>
      <c r="B1294" s="116"/>
      <c r="C1294" s="116"/>
      <c r="D1294" s="116"/>
      <c r="E1294" s="117"/>
      <c r="F1294" s="118"/>
      <c r="G1294"/>
    </row>
    <row r="1295" spans="1:7" hidden="1">
      <c r="A1295" s="119"/>
      <c r="B1295" s="120" t="s">
        <v>166</v>
      </c>
      <c r="C1295" s="112"/>
      <c r="D1295" s="112"/>
      <c r="E1295" s="112"/>
      <c r="F1295" s="121"/>
      <c r="G1295"/>
    </row>
    <row r="1296" spans="1:7" hidden="1">
      <c r="A1296" s="122" t="s">
        <v>167</v>
      </c>
      <c r="B1296" s="123"/>
      <c r="C1296" s="123"/>
      <c r="D1296" s="123"/>
      <c r="E1296" s="124"/>
      <c r="F1296" s="125"/>
      <c r="G1296"/>
    </row>
    <row r="1297" spans="1:7">
      <c r="A1297" s="215" t="s">
        <v>84</v>
      </c>
      <c r="B1297" s="123"/>
      <c r="C1297" s="123"/>
      <c r="D1297" s="123"/>
      <c r="E1297" s="127" t="s">
        <v>168</v>
      </c>
      <c r="F1297" s="212">
        <v>404834</v>
      </c>
      <c r="G1297" s="213"/>
    </row>
    <row r="1298" spans="1:7" hidden="1">
      <c r="A1298" s="128" t="s">
        <v>169</v>
      </c>
      <c r="B1298" s="123"/>
      <c r="C1298" s="123"/>
      <c r="D1298" s="123"/>
      <c r="E1298" s="129" t="s">
        <v>170</v>
      </c>
      <c r="F1298" s="130" t="s">
        <v>20</v>
      </c>
      <c r="G1298"/>
    </row>
    <row r="1299" spans="1:7" hidden="1">
      <c r="A1299" s="131"/>
      <c r="B1299" s="132"/>
      <c r="C1299" s="132"/>
      <c r="D1299" s="132"/>
      <c r="E1299" s="133"/>
      <c r="F1299" s="134"/>
      <c r="G1299"/>
    </row>
    <row r="1300" spans="1:7" ht="15.95" hidden="1" thickBot="1">
      <c r="A1300" s="135"/>
      <c r="B1300" s="136"/>
      <c r="C1300" s="132"/>
      <c r="D1300" s="132"/>
      <c r="F1300" s="134"/>
      <c r="G1300"/>
    </row>
    <row r="1301" spans="1:7" hidden="1">
      <c r="A1301" s="137" t="s">
        <v>171</v>
      </c>
      <c r="B1301" s="138"/>
      <c r="C1301" s="138"/>
      <c r="D1301" s="138"/>
      <c r="E1301" s="138"/>
      <c r="F1301" s="139"/>
      <c r="G1301"/>
    </row>
    <row r="1302" spans="1:7" hidden="1">
      <c r="A1302" s="140" t="s">
        <v>172</v>
      </c>
      <c r="B1302" s="141" t="s">
        <v>5</v>
      </c>
      <c r="C1302" s="141" t="s">
        <v>173</v>
      </c>
      <c r="D1302" s="141" t="s">
        <v>174</v>
      </c>
      <c r="E1302" s="142" t="s">
        <v>175</v>
      </c>
      <c r="F1302" s="143" t="s">
        <v>176</v>
      </c>
      <c r="G1302"/>
    </row>
    <row r="1303" spans="1:7" hidden="1">
      <c r="A1303" s="144" t="s">
        <v>177</v>
      </c>
      <c r="B1303" s="145">
        <v>0.05</v>
      </c>
      <c r="C1303" s="146">
        <v>2.6309999999999998</v>
      </c>
      <c r="D1303" s="146">
        <v>0.13155</v>
      </c>
      <c r="E1303" s="147">
        <v>1</v>
      </c>
      <c r="F1303" s="148">
        <v>0.13155</v>
      </c>
      <c r="G1303"/>
    </row>
    <row r="1304" spans="1:7" hidden="1">
      <c r="A1304" s="144" t="s">
        <v>202</v>
      </c>
      <c r="B1304" s="145">
        <v>1</v>
      </c>
      <c r="C1304" s="146">
        <v>1.5</v>
      </c>
      <c r="D1304" s="146">
        <v>1.5</v>
      </c>
      <c r="E1304" s="147">
        <v>0.2</v>
      </c>
      <c r="F1304" s="148">
        <v>0.3</v>
      </c>
      <c r="G1304"/>
    </row>
    <row r="1305" spans="1:7" hidden="1">
      <c r="A1305" s="144" t="s">
        <v>178</v>
      </c>
      <c r="B1305" s="145">
        <v>2</v>
      </c>
      <c r="C1305" s="146">
        <v>0.15</v>
      </c>
      <c r="D1305" s="146">
        <v>0.3</v>
      </c>
      <c r="E1305" s="147">
        <v>0.2</v>
      </c>
      <c r="F1305" s="148">
        <v>0.06</v>
      </c>
      <c r="G1305"/>
    </row>
    <row r="1306" spans="1:7" hidden="1">
      <c r="A1306" s="144" t="s">
        <v>281</v>
      </c>
      <c r="B1306" s="145">
        <v>0.1</v>
      </c>
      <c r="C1306" s="146">
        <v>2.25</v>
      </c>
      <c r="D1306" s="146">
        <v>0.22500000000000001</v>
      </c>
      <c r="E1306" s="147">
        <v>0.2</v>
      </c>
      <c r="F1306" s="148">
        <v>4.4999999999999998E-2</v>
      </c>
      <c r="G1306"/>
    </row>
    <row r="1307" spans="1:7" hidden="1">
      <c r="A1307" s="144" t="s">
        <v>179</v>
      </c>
      <c r="B1307" s="145"/>
      <c r="C1307" s="146" t="s">
        <v>179</v>
      </c>
      <c r="D1307" s="146" t="s">
        <v>179</v>
      </c>
      <c r="E1307" s="147" t="s">
        <v>179</v>
      </c>
      <c r="F1307" s="148" t="s">
        <v>179</v>
      </c>
      <c r="G1307"/>
    </row>
    <row r="1308" spans="1:7" hidden="1">
      <c r="A1308" s="144" t="s">
        <v>179</v>
      </c>
      <c r="B1308" s="145"/>
      <c r="C1308" s="146" t="s">
        <v>179</v>
      </c>
      <c r="D1308" s="146" t="s">
        <v>179</v>
      </c>
      <c r="E1308" s="147" t="s">
        <v>179</v>
      </c>
      <c r="F1308" s="148" t="s">
        <v>179</v>
      </c>
      <c r="G1308"/>
    </row>
    <row r="1309" spans="1:7" hidden="1">
      <c r="A1309" s="144" t="s">
        <v>179</v>
      </c>
      <c r="B1309" s="149"/>
      <c r="C1309" s="146" t="s">
        <v>179</v>
      </c>
      <c r="D1309" s="146" t="s">
        <v>179</v>
      </c>
      <c r="E1309" s="147" t="s">
        <v>179</v>
      </c>
      <c r="F1309" s="148" t="s">
        <v>179</v>
      </c>
      <c r="G1309"/>
    </row>
    <row r="1310" spans="1:7" hidden="1">
      <c r="A1310" s="144" t="s">
        <v>179</v>
      </c>
      <c r="B1310" s="149"/>
      <c r="C1310" s="146" t="s">
        <v>179</v>
      </c>
      <c r="D1310" s="146" t="s">
        <v>179</v>
      </c>
      <c r="E1310" s="147" t="s">
        <v>179</v>
      </c>
      <c r="F1310" s="148" t="s">
        <v>179</v>
      </c>
      <c r="G1310"/>
    </row>
    <row r="1311" spans="1:7" hidden="1">
      <c r="A1311" s="144" t="s">
        <v>179</v>
      </c>
      <c r="B1311" s="149"/>
      <c r="C1311" s="146" t="s">
        <v>179</v>
      </c>
      <c r="D1311" s="146" t="s">
        <v>179</v>
      </c>
      <c r="E1311" s="147" t="s">
        <v>179</v>
      </c>
      <c r="F1311" s="148" t="s">
        <v>179</v>
      </c>
      <c r="G1311"/>
    </row>
    <row r="1312" spans="1:7" ht="15.95" hidden="1" thickBot="1">
      <c r="A1312" s="144" t="s">
        <v>179</v>
      </c>
      <c r="B1312" s="152"/>
      <c r="C1312" s="146" t="s">
        <v>179</v>
      </c>
      <c r="D1312" s="146" t="s">
        <v>179</v>
      </c>
      <c r="E1312" s="147" t="s">
        <v>179</v>
      </c>
      <c r="F1312" s="148" t="s">
        <v>179</v>
      </c>
      <c r="G1312"/>
    </row>
    <row r="1313" spans="1:7" ht="15.95" hidden="1" thickBot="1">
      <c r="A1313" s="156"/>
      <c r="B1313" s="157"/>
      <c r="C1313" s="158"/>
      <c r="D1313" s="158"/>
      <c r="E1313" s="159" t="s">
        <v>180</v>
      </c>
      <c r="F1313" s="160">
        <v>0.53654999999999997</v>
      </c>
      <c r="G1313"/>
    </row>
    <row r="1314" spans="1:7" hidden="1">
      <c r="A1314" s="161" t="s">
        <v>181</v>
      </c>
      <c r="B1314" s="162"/>
      <c r="C1314" s="163"/>
      <c r="D1314" s="163"/>
      <c r="E1314" s="163"/>
      <c r="F1314" s="164"/>
      <c r="G1314"/>
    </row>
    <row r="1315" spans="1:7" hidden="1">
      <c r="A1315" s="165" t="s">
        <v>172</v>
      </c>
      <c r="B1315" s="166" t="s">
        <v>5</v>
      </c>
      <c r="C1315" s="141" t="s">
        <v>182</v>
      </c>
      <c r="D1315" s="141" t="s">
        <v>174</v>
      </c>
      <c r="E1315" s="141" t="s">
        <v>175</v>
      </c>
      <c r="F1315" s="143" t="s">
        <v>176</v>
      </c>
      <c r="G1315"/>
    </row>
    <row r="1316" spans="1:7" hidden="1">
      <c r="A1316" s="167" t="s">
        <v>203</v>
      </c>
      <c r="B1316" s="145">
        <v>1</v>
      </c>
      <c r="C1316" s="146">
        <v>4.55</v>
      </c>
      <c r="D1316" s="146">
        <v>4.55</v>
      </c>
      <c r="E1316" s="146">
        <v>0.2</v>
      </c>
      <c r="F1316" s="148">
        <v>0.91</v>
      </c>
      <c r="G1316"/>
    </row>
    <row r="1317" spans="1:7" hidden="1">
      <c r="A1317" s="167" t="s">
        <v>184</v>
      </c>
      <c r="B1317" s="145">
        <v>1</v>
      </c>
      <c r="C1317" s="146">
        <v>4.05</v>
      </c>
      <c r="D1317" s="146">
        <v>4.05</v>
      </c>
      <c r="E1317" s="146">
        <v>0.2</v>
      </c>
      <c r="F1317" s="148">
        <v>0.81</v>
      </c>
      <c r="G1317"/>
    </row>
    <row r="1318" spans="1:7" hidden="1">
      <c r="A1318" s="167" t="s">
        <v>183</v>
      </c>
      <c r="B1318" s="145">
        <v>1</v>
      </c>
      <c r="C1318" s="146">
        <v>4.0999999999999996</v>
      </c>
      <c r="D1318" s="146">
        <v>4.0999999999999996</v>
      </c>
      <c r="E1318" s="146">
        <v>0.2</v>
      </c>
      <c r="F1318" s="148">
        <v>0.82</v>
      </c>
      <c r="G1318"/>
    </row>
    <row r="1319" spans="1:7" hidden="1">
      <c r="A1319" s="167" t="s">
        <v>185</v>
      </c>
      <c r="B1319" s="145">
        <v>0.1</v>
      </c>
      <c r="C1319" s="146">
        <v>4.55</v>
      </c>
      <c r="D1319" s="146">
        <v>0.45500000000000002</v>
      </c>
      <c r="E1319" s="146">
        <v>0.2</v>
      </c>
      <c r="F1319" s="148">
        <v>9.0999999999999998E-2</v>
      </c>
      <c r="G1319"/>
    </row>
    <row r="1320" spans="1:7" hidden="1">
      <c r="A1320" s="167" t="s">
        <v>179</v>
      </c>
      <c r="B1320" s="145"/>
      <c r="C1320" s="146" t="s">
        <v>179</v>
      </c>
      <c r="D1320" s="146" t="s">
        <v>179</v>
      </c>
      <c r="E1320" s="146" t="s">
        <v>179</v>
      </c>
      <c r="F1320" s="148" t="s">
        <v>179</v>
      </c>
      <c r="G1320"/>
    </row>
    <row r="1321" spans="1:7" hidden="1">
      <c r="A1321" s="167" t="s">
        <v>179</v>
      </c>
      <c r="B1321" s="145"/>
      <c r="C1321" s="146" t="s">
        <v>179</v>
      </c>
      <c r="D1321" s="146" t="s">
        <v>179</v>
      </c>
      <c r="E1321" s="146" t="s">
        <v>179</v>
      </c>
      <c r="F1321" s="148" t="s">
        <v>179</v>
      </c>
      <c r="G1321"/>
    </row>
    <row r="1322" spans="1:7" hidden="1">
      <c r="A1322" s="167" t="s">
        <v>179</v>
      </c>
      <c r="B1322" s="145"/>
      <c r="C1322" s="146" t="s">
        <v>179</v>
      </c>
      <c r="D1322" s="146" t="s">
        <v>179</v>
      </c>
      <c r="E1322" s="146" t="s">
        <v>179</v>
      </c>
      <c r="F1322" s="148" t="s">
        <v>179</v>
      </c>
      <c r="G1322"/>
    </row>
    <row r="1323" spans="1:7" hidden="1">
      <c r="A1323" s="167" t="s">
        <v>179</v>
      </c>
      <c r="B1323" s="145"/>
      <c r="C1323" s="146" t="s">
        <v>179</v>
      </c>
      <c r="D1323" s="146" t="s">
        <v>179</v>
      </c>
      <c r="E1323" s="146" t="s">
        <v>179</v>
      </c>
      <c r="F1323" s="148" t="s">
        <v>179</v>
      </c>
      <c r="G1323"/>
    </row>
    <row r="1324" spans="1:7" hidden="1">
      <c r="A1324" s="167" t="s">
        <v>179</v>
      </c>
      <c r="B1324" s="145"/>
      <c r="C1324" s="146" t="s">
        <v>179</v>
      </c>
      <c r="D1324" s="146" t="s">
        <v>179</v>
      </c>
      <c r="E1324" s="146" t="s">
        <v>179</v>
      </c>
      <c r="F1324" s="148" t="s">
        <v>179</v>
      </c>
      <c r="G1324"/>
    </row>
    <row r="1325" spans="1:7" ht="15.95" hidden="1" thickBot="1">
      <c r="A1325" s="167" t="s">
        <v>179</v>
      </c>
      <c r="B1325" s="168"/>
      <c r="C1325" s="146" t="s">
        <v>179</v>
      </c>
      <c r="D1325" s="146" t="s">
        <v>179</v>
      </c>
      <c r="E1325" s="146" t="s">
        <v>179</v>
      </c>
      <c r="F1325" s="148" t="s">
        <v>179</v>
      </c>
      <c r="G1325"/>
    </row>
    <row r="1326" spans="1:7" ht="15.95" hidden="1" thickBot="1">
      <c r="A1326" s="169"/>
      <c r="B1326" s="170"/>
      <c r="C1326" s="170"/>
      <c r="D1326" s="170"/>
      <c r="E1326" s="171" t="s">
        <v>186</v>
      </c>
      <c r="F1326" s="172">
        <v>2.6309999999999998</v>
      </c>
      <c r="G1326"/>
    </row>
    <row r="1327" spans="1:7" hidden="1">
      <c r="A1327" s="137" t="s">
        <v>187</v>
      </c>
      <c r="B1327" s="138"/>
      <c r="C1327" s="138"/>
      <c r="D1327" s="138"/>
      <c r="E1327" s="138"/>
      <c r="F1327" s="139"/>
      <c r="G1327"/>
    </row>
    <row r="1328" spans="1:7" hidden="1">
      <c r="A1328" s="173" t="s">
        <v>172</v>
      </c>
      <c r="B1328" s="174" t="s">
        <v>188</v>
      </c>
      <c r="C1328" s="141" t="s">
        <v>4</v>
      </c>
      <c r="D1328" s="141" t="s">
        <v>5</v>
      </c>
      <c r="E1328" s="141" t="s">
        <v>189</v>
      </c>
      <c r="F1328" s="143" t="s">
        <v>176</v>
      </c>
      <c r="G1328"/>
    </row>
    <row r="1329" spans="1:7" hidden="1">
      <c r="A1329" s="175" t="s">
        <v>272</v>
      </c>
      <c r="B1329" s="176" t="s">
        <v>188</v>
      </c>
      <c r="C1329" s="177" t="s">
        <v>20</v>
      </c>
      <c r="D1329" s="178">
        <v>1</v>
      </c>
      <c r="E1329" s="179">
        <v>6.6332000000000004</v>
      </c>
      <c r="F1329" s="180">
        <v>6.6332000000000004</v>
      </c>
      <c r="G1329"/>
    </row>
    <row r="1330" spans="1:7" hidden="1">
      <c r="A1330" s="175" t="s">
        <v>205</v>
      </c>
      <c r="B1330" s="176" t="s">
        <v>188</v>
      </c>
      <c r="C1330" s="177" t="s">
        <v>72</v>
      </c>
      <c r="D1330" s="178">
        <v>1E-3</v>
      </c>
      <c r="E1330" s="179">
        <v>295.24950000000001</v>
      </c>
      <c r="F1330" s="180">
        <v>0.29525000000000001</v>
      </c>
      <c r="G1330"/>
    </row>
    <row r="1331" spans="1:7" hidden="1">
      <c r="A1331" s="175" t="s">
        <v>282</v>
      </c>
      <c r="B1331" s="176" t="s">
        <v>188</v>
      </c>
      <c r="C1331" s="177" t="s">
        <v>13</v>
      </c>
      <c r="D1331" s="178">
        <v>0.1666</v>
      </c>
      <c r="E1331" s="179">
        <v>0.37080000000000002</v>
      </c>
      <c r="F1331" s="180">
        <v>6.1780000000000002E-2</v>
      </c>
      <c r="G1331"/>
    </row>
    <row r="1332" spans="1:7" hidden="1">
      <c r="A1332" s="175" t="s">
        <v>283</v>
      </c>
      <c r="B1332" s="176" t="s">
        <v>188</v>
      </c>
      <c r="C1332" s="177" t="s">
        <v>13</v>
      </c>
      <c r="D1332" s="178">
        <v>0.05</v>
      </c>
      <c r="E1332" s="179">
        <v>0.49440000000000001</v>
      </c>
      <c r="F1332" s="180">
        <v>2.4719999999999999E-2</v>
      </c>
      <c r="G1332"/>
    </row>
    <row r="1333" spans="1:7" hidden="1">
      <c r="A1333" s="175" t="s">
        <v>179</v>
      </c>
      <c r="B1333" s="176" t="s">
        <v>188</v>
      </c>
      <c r="C1333" s="177" t="s">
        <v>179</v>
      </c>
      <c r="D1333" s="178"/>
      <c r="E1333" s="179" t="s">
        <v>179</v>
      </c>
      <c r="F1333" s="180" t="s">
        <v>179</v>
      </c>
      <c r="G1333"/>
    </row>
    <row r="1334" spans="1:7" hidden="1">
      <c r="A1334" s="175" t="s">
        <v>179</v>
      </c>
      <c r="B1334" s="176" t="s">
        <v>188</v>
      </c>
      <c r="C1334" s="177" t="s">
        <v>179</v>
      </c>
      <c r="D1334" s="178"/>
      <c r="E1334" s="179" t="s">
        <v>179</v>
      </c>
      <c r="F1334" s="180" t="s">
        <v>179</v>
      </c>
      <c r="G1334"/>
    </row>
    <row r="1335" spans="1:7" hidden="1">
      <c r="A1335" s="175" t="s">
        <v>179</v>
      </c>
      <c r="B1335" s="176" t="s">
        <v>188</v>
      </c>
      <c r="C1335" s="177" t="s">
        <v>179</v>
      </c>
      <c r="D1335" s="178"/>
      <c r="E1335" s="179" t="s">
        <v>179</v>
      </c>
      <c r="F1335" s="180" t="s">
        <v>179</v>
      </c>
      <c r="G1335"/>
    </row>
    <row r="1336" spans="1:7" hidden="1">
      <c r="A1336" s="175" t="s">
        <v>179</v>
      </c>
      <c r="B1336" s="176" t="s">
        <v>188</v>
      </c>
      <c r="C1336" s="177" t="s">
        <v>179</v>
      </c>
      <c r="D1336" s="178"/>
      <c r="E1336" s="179" t="s">
        <v>179</v>
      </c>
      <c r="F1336" s="180" t="s">
        <v>179</v>
      </c>
      <c r="G1336"/>
    </row>
    <row r="1337" spans="1:7" hidden="1">
      <c r="A1337" s="175" t="s">
        <v>179</v>
      </c>
      <c r="B1337" s="176" t="s">
        <v>188</v>
      </c>
      <c r="C1337" s="177" t="s">
        <v>179</v>
      </c>
      <c r="D1337" s="178"/>
      <c r="E1337" s="179" t="s">
        <v>179</v>
      </c>
      <c r="F1337" s="180" t="s">
        <v>179</v>
      </c>
      <c r="G1337"/>
    </row>
    <row r="1338" spans="1:7" hidden="1">
      <c r="A1338" s="175" t="s">
        <v>179</v>
      </c>
      <c r="B1338" s="176" t="s">
        <v>188</v>
      </c>
      <c r="C1338" s="177" t="s">
        <v>179</v>
      </c>
      <c r="D1338" s="178"/>
      <c r="E1338" s="179" t="s">
        <v>179</v>
      </c>
      <c r="F1338" s="180" t="s">
        <v>179</v>
      </c>
      <c r="G1338"/>
    </row>
    <row r="1339" spans="1:7" hidden="1">
      <c r="A1339" s="175" t="s">
        <v>179</v>
      </c>
      <c r="B1339" s="176" t="s">
        <v>188</v>
      </c>
      <c r="C1339" s="177" t="s">
        <v>179</v>
      </c>
      <c r="D1339" s="178"/>
      <c r="E1339" s="179" t="s">
        <v>179</v>
      </c>
      <c r="F1339" s="180" t="s">
        <v>179</v>
      </c>
      <c r="G1339"/>
    </row>
    <row r="1340" spans="1:7" hidden="1">
      <c r="A1340" s="175" t="s">
        <v>179</v>
      </c>
      <c r="B1340" s="176"/>
      <c r="C1340" s="177" t="s">
        <v>179</v>
      </c>
      <c r="D1340" s="178"/>
      <c r="E1340" s="179" t="s">
        <v>179</v>
      </c>
      <c r="F1340" s="180" t="s">
        <v>179</v>
      </c>
      <c r="G1340"/>
    </row>
    <row r="1341" spans="1:7" hidden="1">
      <c r="A1341" s="175" t="s">
        <v>179</v>
      </c>
      <c r="B1341" s="176"/>
      <c r="C1341" s="177" t="s">
        <v>179</v>
      </c>
      <c r="D1341" s="178"/>
      <c r="E1341" s="179" t="s">
        <v>179</v>
      </c>
      <c r="F1341" s="180" t="s">
        <v>179</v>
      </c>
      <c r="G1341"/>
    </row>
    <row r="1342" spans="1:7" hidden="1">
      <c r="A1342" s="175" t="s">
        <v>179</v>
      </c>
      <c r="B1342" s="176"/>
      <c r="C1342" s="177" t="s">
        <v>179</v>
      </c>
      <c r="D1342" s="178"/>
      <c r="E1342" s="179" t="s">
        <v>179</v>
      </c>
      <c r="F1342" s="180" t="s">
        <v>179</v>
      </c>
      <c r="G1342"/>
    </row>
    <row r="1343" spans="1:7" hidden="1">
      <c r="A1343" s="175" t="s">
        <v>179</v>
      </c>
      <c r="B1343" s="176"/>
      <c r="C1343" s="177" t="s">
        <v>179</v>
      </c>
      <c r="D1343" s="178"/>
      <c r="E1343" s="179" t="s">
        <v>179</v>
      </c>
      <c r="F1343" s="180" t="s">
        <v>179</v>
      </c>
      <c r="G1343"/>
    </row>
    <row r="1344" spans="1:7" hidden="1">
      <c r="A1344" s="175" t="s">
        <v>179</v>
      </c>
      <c r="B1344" s="176"/>
      <c r="C1344" s="177" t="s">
        <v>179</v>
      </c>
      <c r="D1344" s="178"/>
      <c r="E1344" s="179" t="s">
        <v>179</v>
      </c>
      <c r="F1344" s="180" t="s">
        <v>179</v>
      </c>
      <c r="G1344"/>
    </row>
    <row r="1345" spans="1:7" hidden="1">
      <c r="A1345" s="175" t="s">
        <v>179</v>
      </c>
      <c r="B1345" s="176"/>
      <c r="C1345" s="177" t="s">
        <v>179</v>
      </c>
      <c r="D1345" s="178"/>
      <c r="E1345" s="179" t="s">
        <v>179</v>
      </c>
      <c r="F1345" s="180" t="s">
        <v>179</v>
      </c>
      <c r="G1345"/>
    </row>
    <row r="1346" spans="1:7" hidden="1">
      <c r="A1346" s="175" t="s">
        <v>179</v>
      </c>
      <c r="B1346" s="176"/>
      <c r="C1346" s="177" t="s">
        <v>179</v>
      </c>
      <c r="D1346" s="178"/>
      <c r="E1346" s="179" t="s">
        <v>179</v>
      </c>
      <c r="F1346" s="180" t="s">
        <v>179</v>
      </c>
      <c r="G1346"/>
    </row>
    <row r="1347" spans="1:7" hidden="1">
      <c r="A1347" s="175" t="s">
        <v>179</v>
      </c>
      <c r="B1347" s="176"/>
      <c r="C1347" s="177" t="s">
        <v>179</v>
      </c>
      <c r="D1347" s="178"/>
      <c r="E1347" s="179" t="s">
        <v>179</v>
      </c>
      <c r="F1347" s="180" t="s">
        <v>179</v>
      </c>
      <c r="G1347"/>
    </row>
    <row r="1348" spans="1:7" ht="15.95" hidden="1" thickBot="1">
      <c r="A1348" s="175" t="s">
        <v>179</v>
      </c>
      <c r="B1348" s="181"/>
      <c r="C1348" s="177" t="s">
        <v>179</v>
      </c>
      <c r="D1348" s="182"/>
      <c r="E1348" s="179" t="s">
        <v>179</v>
      </c>
      <c r="F1348" s="180" t="s">
        <v>179</v>
      </c>
      <c r="G1348"/>
    </row>
    <row r="1349" spans="1:7" ht="15.95" hidden="1" thickBot="1">
      <c r="A1349" s="169"/>
      <c r="B1349" s="183"/>
      <c r="C1349" s="183"/>
      <c r="D1349" s="183"/>
      <c r="E1349" s="184" t="s">
        <v>190</v>
      </c>
      <c r="F1349" s="185">
        <v>7.0149499999999998</v>
      </c>
      <c r="G1349"/>
    </row>
    <row r="1350" spans="1:7" hidden="1">
      <c r="A1350" s="186" t="s">
        <v>191</v>
      </c>
      <c r="B1350" s="112"/>
      <c r="C1350" s="112"/>
      <c r="D1350" s="112"/>
      <c r="E1350" s="112"/>
      <c r="F1350" s="121"/>
      <c r="G1350"/>
    </row>
    <row r="1351" spans="1:7" hidden="1">
      <c r="A1351" s="140" t="s">
        <v>172</v>
      </c>
      <c r="B1351" s="141" t="s">
        <v>4</v>
      </c>
      <c r="C1351" s="141" t="s">
        <v>5</v>
      </c>
      <c r="D1351" s="141" t="s">
        <v>192</v>
      </c>
      <c r="E1351" s="141" t="s">
        <v>173</v>
      </c>
      <c r="F1351" s="143" t="s">
        <v>176</v>
      </c>
      <c r="G1351"/>
    </row>
    <row r="1352" spans="1:7" hidden="1">
      <c r="A1352" s="144" t="s">
        <v>179</v>
      </c>
      <c r="B1352" s="177" t="s">
        <v>179</v>
      </c>
      <c r="C1352" s="178" t="s">
        <v>179</v>
      </c>
      <c r="D1352" s="187"/>
      <c r="E1352" s="187"/>
      <c r="F1352" s="188" t="s">
        <v>179</v>
      </c>
      <c r="G1352"/>
    </row>
    <row r="1353" spans="1:7" hidden="1">
      <c r="A1353" s="144" t="s">
        <v>179</v>
      </c>
      <c r="B1353" s="177" t="s">
        <v>179</v>
      </c>
      <c r="C1353" s="178" t="s">
        <v>179</v>
      </c>
      <c r="D1353" s="187"/>
      <c r="E1353" s="187"/>
      <c r="F1353" s="188" t="s">
        <v>179</v>
      </c>
      <c r="G1353"/>
    </row>
    <row r="1354" spans="1:7" hidden="1">
      <c r="A1354" s="144" t="s">
        <v>179</v>
      </c>
      <c r="B1354" s="177" t="s">
        <v>179</v>
      </c>
      <c r="C1354" s="178" t="s">
        <v>179</v>
      </c>
      <c r="D1354" s="187"/>
      <c r="E1354" s="187"/>
      <c r="F1354" s="188" t="s">
        <v>179</v>
      </c>
      <c r="G1354"/>
    </row>
    <row r="1355" spans="1:7" ht="15.95" hidden="1" thickBot="1">
      <c r="A1355" s="169"/>
      <c r="B1355" s="183"/>
      <c r="C1355" s="183"/>
      <c r="D1355" s="183"/>
      <c r="E1355" s="184" t="s">
        <v>193</v>
      </c>
      <c r="F1355" s="189">
        <v>0</v>
      </c>
      <c r="G1355"/>
    </row>
    <row r="1356" spans="1:7" hidden="1">
      <c r="A1356" s="190"/>
      <c r="B1356" s="132"/>
      <c r="C1356" s="191" t="s">
        <v>194</v>
      </c>
      <c r="D1356" s="192"/>
      <c r="E1356" s="193"/>
      <c r="F1356" s="194">
        <v>10.182499999999999</v>
      </c>
      <c r="G1356"/>
    </row>
    <row r="1357" spans="1:7" hidden="1">
      <c r="A1357" s="190"/>
      <c r="B1357" s="132"/>
      <c r="C1357" s="195" t="s">
        <v>195</v>
      </c>
      <c r="D1357" s="196"/>
      <c r="E1357" s="197">
        <v>0.2</v>
      </c>
      <c r="F1357" s="148">
        <v>2.0365000000000002</v>
      </c>
      <c r="G1357"/>
    </row>
    <row r="1358" spans="1:7" hidden="1">
      <c r="A1358" s="190"/>
      <c r="B1358" s="132"/>
      <c r="C1358" s="198" t="s">
        <v>196</v>
      </c>
      <c r="D1358" s="199"/>
      <c r="E1358" s="197">
        <v>0</v>
      </c>
      <c r="F1358" s="148">
        <v>0</v>
      </c>
      <c r="G1358"/>
    </row>
    <row r="1359" spans="1:7" hidden="1">
      <c r="A1359" s="190"/>
      <c r="B1359" s="132"/>
      <c r="C1359" s="195" t="s">
        <v>197</v>
      </c>
      <c r="D1359" s="196"/>
      <c r="E1359" s="200"/>
      <c r="F1359" s="148">
        <v>12.22</v>
      </c>
      <c r="G1359"/>
    </row>
    <row r="1360" spans="1:7" ht="15.95" hidden="1" thickBot="1">
      <c r="A1360" s="190"/>
      <c r="B1360" s="132"/>
      <c r="C1360" s="201" t="s">
        <v>198</v>
      </c>
      <c r="D1360" s="202"/>
      <c r="E1360" s="203"/>
      <c r="F1360" s="204">
        <v>12.22</v>
      </c>
      <c r="G1360"/>
    </row>
    <row r="1361" spans="1:7" hidden="1">
      <c r="A1361" s="111" t="s">
        <v>164</v>
      </c>
      <c r="B1361" s="112"/>
      <c r="C1361" s="112"/>
      <c r="D1361" s="112"/>
      <c r="E1361" s="113" t="s">
        <v>165</v>
      </c>
      <c r="F1361" s="114"/>
      <c r="G1361"/>
    </row>
    <row r="1362" spans="1:7" ht="15.95" hidden="1" thickBot="1">
      <c r="A1362" s="115"/>
      <c r="B1362" s="116"/>
      <c r="C1362" s="116"/>
      <c r="D1362" s="116"/>
      <c r="E1362" s="117"/>
      <c r="F1362" s="118"/>
      <c r="G1362"/>
    </row>
    <row r="1363" spans="1:7" hidden="1">
      <c r="A1363" s="119"/>
      <c r="B1363" s="120" t="s">
        <v>166</v>
      </c>
      <c r="C1363" s="112"/>
      <c r="D1363" s="112"/>
      <c r="E1363" s="112"/>
      <c r="F1363" s="121"/>
      <c r="G1363"/>
    </row>
    <row r="1364" spans="1:7" hidden="1">
      <c r="A1364" s="122" t="s">
        <v>167</v>
      </c>
      <c r="B1364" s="123"/>
      <c r="C1364" s="123"/>
      <c r="D1364" s="123"/>
      <c r="E1364" s="124"/>
      <c r="F1364" s="125"/>
      <c r="G1364"/>
    </row>
    <row r="1365" spans="1:7">
      <c r="A1365" s="215" t="s">
        <v>87</v>
      </c>
      <c r="B1365" s="123"/>
      <c r="C1365" s="123"/>
      <c r="D1365" s="123"/>
      <c r="E1365" s="127" t="s">
        <v>168</v>
      </c>
      <c r="F1365" s="212">
        <v>401617</v>
      </c>
      <c r="G1365" s="213"/>
    </row>
    <row r="1366" spans="1:7" hidden="1">
      <c r="A1366" s="128" t="s">
        <v>169</v>
      </c>
      <c r="B1366" s="123"/>
      <c r="C1366" s="123"/>
      <c r="D1366" s="123"/>
      <c r="E1366" s="129" t="s">
        <v>170</v>
      </c>
      <c r="F1366" s="130" t="s">
        <v>13</v>
      </c>
      <c r="G1366"/>
    </row>
    <row r="1367" spans="1:7" hidden="1">
      <c r="A1367" s="131"/>
      <c r="B1367" s="132"/>
      <c r="C1367" s="132"/>
      <c r="D1367" s="132"/>
      <c r="E1367" s="133"/>
      <c r="F1367" s="134"/>
      <c r="G1367"/>
    </row>
    <row r="1368" spans="1:7" ht="15.95" hidden="1" thickBot="1">
      <c r="A1368" s="135"/>
      <c r="B1368" s="136"/>
      <c r="C1368" s="132"/>
      <c r="D1368" s="132"/>
      <c r="F1368" s="134"/>
      <c r="G1368"/>
    </row>
    <row r="1369" spans="1:7" hidden="1">
      <c r="A1369" s="137" t="s">
        <v>171</v>
      </c>
      <c r="B1369" s="138"/>
      <c r="C1369" s="138"/>
      <c r="D1369" s="138"/>
      <c r="E1369" s="138"/>
      <c r="F1369" s="139"/>
      <c r="G1369"/>
    </row>
    <row r="1370" spans="1:7" hidden="1">
      <c r="A1370" s="140" t="s">
        <v>172</v>
      </c>
      <c r="B1370" s="141" t="s">
        <v>5</v>
      </c>
      <c r="C1370" s="141" t="s">
        <v>173</v>
      </c>
      <c r="D1370" s="141" t="s">
        <v>174</v>
      </c>
      <c r="E1370" s="142" t="s">
        <v>175</v>
      </c>
      <c r="F1370" s="143" t="s">
        <v>176</v>
      </c>
      <c r="G1370"/>
    </row>
    <row r="1371" spans="1:7" hidden="1">
      <c r="A1371" s="144" t="s">
        <v>177</v>
      </c>
      <c r="B1371" s="145">
        <v>0.05</v>
      </c>
      <c r="C1371" s="146">
        <v>54.36</v>
      </c>
      <c r="D1371" s="146">
        <v>2.718</v>
      </c>
      <c r="E1371" s="147">
        <v>1</v>
      </c>
      <c r="F1371" s="148">
        <v>2.718</v>
      </c>
      <c r="G1371"/>
    </row>
    <row r="1372" spans="1:7" hidden="1">
      <c r="A1372" s="144" t="s">
        <v>201</v>
      </c>
      <c r="B1372" s="145">
        <v>1</v>
      </c>
      <c r="C1372" s="146">
        <v>2</v>
      </c>
      <c r="D1372" s="146">
        <v>2</v>
      </c>
      <c r="E1372" s="147">
        <v>6</v>
      </c>
      <c r="F1372" s="148">
        <v>12</v>
      </c>
      <c r="G1372"/>
    </row>
    <row r="1373" spans="1:7" hidden="1">
      <c r="A1373" s="144" t="s">
        <v>202</v>
      </c>
      <c r="B1373" s="145">
        <v>0.1</v>
      </c>
      <c r="C1373" s="146">
        <v>1.5</v>
      </c>
      <c r="D1373" s="146">
        <v>0.15</v>
      </c>
      <c r="E1373" s="147">
        <v>6</v>
      </c>
      <c r="F1373" s="148">
        <v>0.9</v>
      </c>
      <c r="G1373"/>
    </row>
    <row r="1374" spans="1:7" hidden="1">
      <c r="A1374" s="144" t="s">
        <v>178</v>
      </c>
      <c r="B1374" s="145">
        <v>2</v>
      </c>
      <c r="C1374" s="146">
        <v>0.15</v>
      </c>
      <c r="D1374" s="146">
        <v>0.3</v>
      </c>
      <c r="E1374" s="147">
        <v>6</v>
      </c>
      <c r="F1374" s="148">
        <v>1.8</v>
      </c>
      <c r="G1374"/>
    </row>
    <row r="1375" spans="1:7" hidden="1">
      <c r="A1375" s="144" t="s">
        <v>179</v>
      </c>
      <c r="B1375" s="145"/>
      <c r="C1375" s="146" t="s">
        <v>179</v>
      </c>
      <c r="D1375" s="146" t="s">
        <v>179</v>
      </c>
      <c r="E1375" s="147" t="s">
        <v>179</v>
      </c>
      <c r="F1375" s="148" t="s">
        <v>179</v>
      </c>
      <c r="G1375"/>
    </row>
    <row r="1376" spans="1:7" hidden="1">
      <c r="A1376" s="144" t="s">
        <v>179</v>
      </c>
      <c r="B1376" s="145"/>
      <c r="C1376" s="146" t="s">
        <v>179</v>
      </c>
      <c r="D1376" s="146" t="s">
        <v>179</v>
      </c>
      <c r="E1376" s="147" t="s">
        <v>179</v>
      </c>
      <c r="F1376" s="148" t="s">
        <v>179</v>
      </c>
      <c r="G1376"/>
    </row>
    <row r="1377" spans="1:7" hidden="1">
      <c r="A1377" s="144" t="s">
        <v>179</v>
      </c>
      <c r="B1377" s="145"/>
      <c r="C1377" s="146" t="s">
        <v>179</v>
      </c>
      <c r="D1377" s="146" t="s">
        <v>179</v>
      </c>
      <c r="E1377" s="147" t="s">
        <v>179</v>
      </c>
      <c r="F1377" s="148" t="s">
        <v>179</v>
      </c>
      <c r="G1377"/>
    </row>
    <row r="1378" spans="1:7" hidden="1">
      <c r="A1378" s="144" t="s">
        <v>179</v>
      </c>
      <c r="B1378" s="145"/>
      <c r="C1378" s="146" t="s">
        <v>179</v>
      </c>
      <c r="D1378" s="146" t="s">
        <v>179</v>
      </c>
      <c r="E1378" s="147" t="s">
        <v>179</v>
      </c>
      <c r="F1378" s="148" t="s">
        <v>179</v>
      </c>
      <c r="G1378"/>
    </row>
    <row r="1379" spans="1:7" hidden="1">
      <c r="A1379" s="144" t="s">
        <v>179</v>
      </c>
      <c r="B1379" s="149"/>
      <c r="C1379" s="146" t="s">
        <v>179</v>
      </c>
      <c r="D1379" s="146" t="s">
        <v>179</v>
      </c>
      <c r="E1379" s="147" t="s">
        <v>179</v>
      </c>
      <c r="F1379" s="148" t="s">
        <v>179</v>
      </c>
      <c r="G1379"/>
    </row>
    <row r="1380" spans="1:7" ht="15.95" hidden="1" thickBot="1">
      <c r="A1380" s="151" t="s">
        <v>179</v>
      </c>
      <c r="B1380" s="152"/>
      <c r="C1380" s="153" t="s">
        <v>179</v>
      </c>
      <c r="D1380" s="153" t="s">
        <v>179</v>
      </c>
      <c r="E1380" s="154" t="s">
        <v>179</v>
      </c>
      <c r="F1380" s="155" t="s">
        <v>179</v>
      </c>
      <c r="G1380"/>
    </row>
    <row r="1381" spans="1:7" ht="15.95" hidden="1" thickBot="1">
      <c r="A1381" s="156"/>
      <c r="B1381" s="205"/>
      <c r="C1381" s="158"/>
      <c r="D1381" s="158"/>
      <c r="E1381" s="159" t="s">
        <v>180</v>
      </c>
      <c r="F1381" s="160">
        <v>17.417999999999999</v>
      </c>
      <c r="G1381"/>
    </row>
    <row r="1382" spans="1:7" hidden="1">
      <c r="A1382" s="161" t="s">
        <v>181</v>
      </c>
      <c r="B1382" s="206"/>
      <c r="C1382" s="163"/>
      <c r="D1382" s="163"/>
      <c r="E1382" s="163"/>
      <c r="F1382" s="164"/>
      <c r="G1382"/>
    </row>
    <row r="1383" spans="1:7" hidden="1">
      <c r="A1383" s="165" t="s">
        <v>172</v>
      </c>
      <c r="B1383" s="207" t="s">
        <v>5</v>
      </c>
      <c r="C1383" s="141" t="s">
        <v>182</v>
      </c>
      <c r="D1383" s="141" t="s">
        <v>174</v>
      </c>
      <c r="E1383" s="141" t="s">
        <v>175</v>
      </c>
      <c r="F1383" s="143" t="s">
        <v>176</v>
      </c>
      <c r="G1383"/>
    </row>
    <row r="1384" spans="1:7" hidden="1">
      <c r="A1384" s="167" t="s">
        <v>183</v>
      </c>
      <c r="B1384" s="145">
        <v>1</v>
      </c>
      <c r="C1384" s="146">
        <v>4.0999999999999996</v>
      </c>
      <c r="D1384" s="146">
        <v>4.0999999999999996</v>
      </c>
      <c r="E1384" s="146">
        <v>6</v>
      </c>
      <c r="F1384" s="148">
        <v>24.6</v>
      </c>
      <c r="G1384"/>
    </row>
    <row r="1385" spans="1:7" hidden="1">
      <c r="A1385" s="167" t="s">
        <v>184</v>
      </c>
      <c r="B1385" s="145">
        <v>1</v>
      </c>
      <c r="C1385" s="146">
        <v>4.05</v>
      </c>
      <c r="D1385" s="146">
        <v>4.05</v>
      </c>
      <c r="E1385" s="146">
        <v>6</v>
      </c>
      <c r="F1385" s="148">
        <v>24.3</v>
      </c>
      <c r="G1385"/>
    </row>
    <row r="1386" spans="1:7" hidden="1">
      <c r="A1386" s="167" t="s">
        <v>203</v>
      </c>
      <c r="B1386" s="145">
        <v>0.1</v>
      </c>
      <c r="C1386" s="146">
        <v>4.55</v>
      </c>
      <c r="D1386" s="146">
        <v>0.45500000000000002</v>
      </c>
      <c r="E1386" s="146">
        <v>6</v>
      </c>
      <c r="F1386" s="148">
        <v>2.73</v>
      </c>
      <c r="G1386"/>
    </row>
    <row r="1387" spans="1:7" hidden="1">
      <c r="A1387" s="167" t="s">
        <v>185</v>
      </c>
      <c r="B1387" s="145">
        <v>0.1</v>
      </c>
      <c r="C1387" s="146">
        <v>4.55</v>
      </c>
      <c r="D1387" s="146">
        <v>0.45500000000000002</v>
      </c>
      <c r="E1387" s="146">
        <v>6</v>
      </c>
      <c r="F1387" s="148">
        <v>2.73</v>
      </c>
      <c r="G1387"/>
    </row>
    <row r="1388" spans="1:7" hidden="1">
      <c r="A1388" s="167" t="s">
        <v>179</v>
      </c>
      <c r="B1388" s="145"/>
      <c r="C1388" s="146" t="s">
        <v>179</v>
      </c>
      <c r="D1388" s="146" t="s">
        <v>179</v>
      </c>
      <c r="E1388" s="146" t="s">
        <v>179</v>
      </c>
      <c r="F1388" s="148" t="s">
        <v>179</v>
      </c>
      <c r="G1388"/>
    </row>
    <row r="1389" spans="1:7" hidden="1">
      <c r="A1389" s="167" t="s">
        <v>179</v>
      </c>
      <c r="B1389" s="145"/>
      <c r="C1389" s="146" t="s">
        <v>179</v>
      </c>
      <c r="D1389" s="146" t="s">
        <v>179</v>
      </c>
      <c r="E1389" s="146" t="s">
        <v>179</v>
      </c>
      <c r="F1389" s="148" t="s">
        <v>179</v>
      </c>
      <c r="G1389"/>
    </row>
    <row r="1390" spans="1:7" hidden="1">
      <c r="A1390" s="167" t="s">
        <v>179</v>
      </c>
      <c r="B1390" s="145"/>
      <c r="C1390" s="146" t="s">
        <v>179</v>
      </c>
      <c r="D1390" s="146" t="s">
        <v>179</v>
      </c>
      <c r="E1390" s="146" t="s">
        <v>179</v>
      </c>
      <c r="F1390" s="148" t="s">
        <v>179</v>
      </c>
      <c r="G1390"/>
    </row>
    <row r="1391" spans="1:7" hidden="1">
      <c r="A1391" s="167" t="s">
        <v>179</v>
      </c>
      <c r="B1391" s="145"/>
      <c r="C1391" s="146" t="s">
        <v>179</v>
      </c>
      <c r="D1391" s="146" t="s">
        <v>179</v>
      </c>
      <c r="E1391" s="146" t="s">
        <v>179</v>
      </c>
      <c r="F1391" s="148" t="s">
        <v>179</v>
      </c>
      <c r="G1391"/>
    </row>
    <row r="1392" spans="1:7" hidden="1">
      <c r="A1392" s="167" t="s">
        <v>179</v>
      </c>
      <c r="B1392" s="145"/>
      <c r="C1392" s="146" t="s">
        <v>179</v>
      </c>
      <c r="D1392" s="146" t="s">
        <v>179</v>
      </c>
      <c r="E1392" s="146" t="s">
        <v>179</v>
      </c>
      <c r="F1392" s="148" t="s">
        <v>179</v>
      </c>
      <c r="G1392"/>
    </row>
    <row r="1393" spans="1:7" ht="15.95" hidden="1" thickBot="1">
      <c r="A1393" s="167" t="s">
        <v>179</v>
      </c>
      <c r="B1393" s="168"/>
      <c r="C1393" s="146" t="s">
        <v>179</v>
      </c>
      <c r="D1393" s="146" t="s">
        <v>179</v>
      </c>
      <c r="E1393" s="146" t="s">
        <v>179</v>
      </c>
      <c r="F1393" s="148" t="s">
        <v>179</v>
      </c>
      <c r="G1393"/>
    </row>
    <row r="1394" spans="1:7" ht="15.95" hidden="1" thickBot="1">
      <c r="A1394" s="169"/>
      <c r="B1394" s="170"/>
      <c r="C1394" s="170"/>
      <c r="D1394" s="170"/>
      <c r="E1394" s="171" t="s">
        <v>186</v>
      </c>
      <c r="F1394" s="172">
        <v>54.36</v>
      </c>
      <c r="G1394"/>
    </row>
    <row r="1395" spans="1:7" hidden="1">
      <c r="A1395" s="137" t="s">
        <v>187</v>
      </c>
      <c r="B1395" s="138"/>
      <c r="C1395" s="138"/>
      <c r="D1395" s="138"/>
      <c r="E1395" s="138"/>
      <c r="F1395" s="139"/>
      <c r="G1395"/>
    </row>
    <row r="1396" spans="1:7" hidden="1">
      <c r="A1396" s="173" t="s">
        <v>172</v>
      </c>
      <c r="B1396" s="174" t="s">
        <v>188</v>
      </c>
      <c r="C1396" s="141" t="s">
        <v>4</v>
      </c>
      <c r="D1396" s="141" t="s">
        <v>5</v>
      </c>
      <c r="E1396" s="141" t="s">
        <v>189</v>
      </c>
      <c r="F1396" s="143" t="s">
        <v>176</v>
      </c>
      <c r="G1396"/>
    </row>
    <row r="1397" spans="1:7" hidden="1">
      <c r="A1397" s="175" t="s">
        <v>284</v>
      </c>
      <c r="B1397" s="176" t="s">
        <v>188</v>
      </c>
      <c r="C1397" s="177" t="s">
        <v>13</v>
      </c>
      <c r="D1397" s="178">
        <v>1</v>
      </c>
      <c r="E1397" s="179">
        <v>2626.5</v>
      </c>
      <c r="F1397" s="180">
        <v>2626.5</v>
      </c>
      <c r="G1397"/>
    </row>
    <row r="1398" spans="1:7" hidden="1">
      <c r="A1398" s="175" t="s">
        <v>205</v>
      </c>
      <c r="B1398" s="176" t="s">
        <v>188</v>
      </c>
      <c r="C1398" s="177" t="s">
        <v>72</v>
      </c>
      <c r="D1398" s="178">
        <v>0.01</v>
      </c>
      <c r="E1398" s="179">
        <v>295.24950000000001</v>
      </c>
      <c r="F1398" s="180">
        <v>2.9525000000000001</v>
      </c>
      <c r="G1398"/>
    </row>
    <row r="1399" spans="1:7" hidden="1">
      <c r="A1399" s="175" t="s">
        <v>206</v>
      </c>
      <c r="B1399" s="176" t="s">
        <v>188</v>
      </c>
      <c r="C1399" s="177" t="s">
        <v>13</v>
      </c>
      <c r="D1399" s="178">
        <v>1</v>
      </c>
      <c r="E1399" s="179">
        <v>5.4074999999999998</v>
      </c>
      <c r="F1399" s="180">
        <v>5.4074999999999998</v>
      </c>
      <c r="G1399"/>
    </row>
    <row r="1400" spans="1:7" hidden="1">
      <c r="A1400" s="175" t="s">
        <v>207</v>
      </c>
      <c r="B1400" s="176" t="s">
        <v>188</v>
      </c>
      <c r="C1400" s="177" t="s">
        <v>13</v>
      </c>
      <c r="D1400" s="178">
        <v>0.4</v>
      </c>
      <c r="E1400" s="179">
        <v>82.4</v>
      </c>
      <c r="F1400" s="180">
        <v>32.96</v>
      </c>
      <c r="G1400"/>
    </row>
    <row r="1401" spans="1:7" hidden="1">
      <c r="A1401" s="175" t="s">
        <v>179</v>
      </c>
      <c r="B1401" s="176" t="s">
        <v>188</v>
      </c>
      <c r="C1401" s="177" t="s">
        <v>179</v>
      </c>
      <c r="D1401" s="178"/>
      <c r="E1401" s="179" t="s">
        <v>179</v>
      </c>
      <c r="F1401" s="180" t="s">
        <v>179</v>
      </c>
      <c r="G1401"/>
    </row>
    <row r="1402" spans="1:7" hidden="1">
      <c r="A1402" s="175" t="s">
        <v>179</v>
      </c>
      <c r="B1402" s="176" t="s">
        <v>188</v>
      </c>
      <c r="C1402" s="177" t="s">
        <v>179</v>
      </c>
      <c r="D1402" s="178"/>
      <c r="E1402" s="179" t="s">
        <v>179</v>
      </c>
      <c r="F1402" s="180" t="s">
        <v>179</v>
      </c>
      <c r="G1402"/>
    </row>
    <row r="1403" spans="1:7" hidden="1">
      <c r="A1403" s="175" t="s">
        <v>179</v>
      </c>
      <c r="B1403" s="176" t="s">
        <v>188</v>
      </c>
      <c r="C1403" s="177" t="s">
        <v>179</v>
      </c>
      <c r="D1403" s="178"/>
      <c r="E1403" s="179" t="s">
        <v>179</v>
      </c>
      <c r="F1403" s="180" t="s">
        <v>179</v>
      </c>
      <c r="G1403"/>
    </row>
    <row r="1404" spans="1:7" hidden="1">
      <c r="A1404" s="175" t="s">
        <v>179</v>
      </c>
      <c r="B1404" s="176" t="s">
        <v>188</v>
      </c>
      <c r="C1404" s="177" t="s">
        <v>179</v>
      </c>
      <c r="D1404" s="178"/>
      <c r="E1404" s="179" t="s">
        <v>179</v>
      </c>
      <c r="F1404" s="180" t="s">
        <v>179</v>
      </c>
      <c r="G1404"/>
    </row>
    <row r="1405" spans="1:7" hidden="1">
      <c r="A1405" s="175" t="s">
        <v>179</v>
      </c>
      <c r="B1405" s="176" t="s">
        <v>188</v>
      </c>
      <c r="C1405" s="177" t="s">
        <v>179</v>
      </c>
      <c r="D1405" s="178"/>
      <c r="E1405" s="179" t="s">
        <v>179</v>
      </c>
      <c r="F1405" s="180" t="s">
        <v>179</v>
      </c>
      <c r="G1405"/>
    </row>
    <row r="1406" spans="1:7" hidden="1">
      <c r="A1406" s="175" t="s">
        <v>179</v>
      </c>
      <c r="B1406" s="176" t="s">
        <v>188</v>
      </c>
      <c r="C1406" s="177" t="s">
        <v>179</v>
      </c>
      <c r="D1406" s="178"/>
      <c r="E1406" s="179" t="s">
        <v>179</v>
      </c>
      <c r="F1406" s="180" t="s">
        <v>179</v>
      </c>
      <c r="G1406"/>
    </row>
    <row r="1407" spans="1:7" hidden="1">
      <c r="A1407" s="175" t="s">
        <v>179</v>
      </c>
      <c r="B1407" s="176" t="s">
        <v>188</v>
      </c>
      <c r="C1407" s="177" t="s">
        <v>179</v>
      </c>
      <c r="D1407" s="178"/>
      <c r="E1407" s="179" t="s">
        <v>179</v>
      </c>
      <c r="F1407" s="180" t="s">
        <v>179</v>
      </c>
      <c r="G1407"/>
    </row>
    <row r="1408" spans="1:7" hidden="1">
      <c r="A1408" s="175" t="s">
        <v>179</v>
      </c>
      <c r="B1408" s="176"/>
      <c r="C1408" s="177" t="s">
        <v>179</v>
      </c>
      <c r="D1408" s="178"/>
      <c r="E1408" s="179" t="s">
        <v>179</v>
      </c>
      <c r="F1408" s="180" t="s">
        <v>179</v>
      </c>
      <c r="G1408"/>
    </row>
    <row r="1409" spans="1:7" hidden="1">
      <c r="A1409" s="175" t="s">
        <v>179</v>
      </c>
      <c r="B1409" s="176"/>
      <c r="C1409" s="177" t="s">
        <v>179</v>
      </c>
      <c r="D1409" s="178"/>
      <c r="E1409" s="179" t="s">
        <v>179</v>
      </c>
      <c r="F1409" s="180" t="s">
        <v>179</v>
      </c>
      <c r="G1409"/>
    </row>
    <row r="1410" spans="1:7" hidden="1">
      <c r="A1410" s="175" t="s">
        <v>179</v>
      </c>
      <c r="B1410" s="176"/>
      <c r="C1410" s="177" t="s">
        <v>179</v>
      </c>
      <c r="D1410" s="178"/>
      <c r="E1410" s="179" t="s">
        <v>179</v>
      </c>
      <c r="F1410" s="180" t="s">
        <v>179</v>
      </c>
      <c r="G1410"/>
    </row>
    <row r="1411" spans="1:7" hidden="1">
      <c r="A1411" s="175" t="s">
        <v>179</v>
      </c>
      <c r="B1411" s="176"/>
      <c r="C1411" s="177" t="s">
        <v>179</v>
      </c>
      <c r="D1411" s="178"/>
      <c r="E1411" s="179" t="s">
        <v>179</v>
      </c>
      <c r="F1411" s="180" t="s">
        <v>179</v>
      </c>
      <c r="G1411"/>
    </row>
    <row r="1412" spans="1:7" hidden="1">
      <c r="A1412" s="175" t="s">
        <v>179</v>
      </c>
      <c r="B1412" s="176"/>
      <c r="C1412" s="177" t="s">
        <v>179</v>
      </c>
      <c r="D1412" s="178"/>
      <c r="E1412" s="179" t="s">
        <v>179</v>
      </c>
      <c r="F1412" s="180" t="s">
        <v>179</v>
      </c>
      <c r="G1412"/>
    </row>
    <row r="1413" spans="1:7" hidden="1">
      <c r="A1413" s="175" t="s">
        <v>179</v>
      </c>
      <c r="B1413" s="176"/>
      <c r="C1413" s="177" t="s">
        <v>179</v>
      </c>
      <c r="D1413" s="178"/>
      <c r="E1413" s="179" t="s">
        <v>179</v>
      </c>
      <c r="F1413" s="180" t="s">
        <v>179</v>
      </c>
      <c r="G1413"/>
    </row>
    <row r="1414" spans="1:7" hidden="1">
      <c r="A1414" s="175" t="s">
        <v>179</v>
      </c>
      <c r="B1414" s="176"/>
      <c r="C1414" s="177" t="s">
        <v>179</v>
      </c>
      <c r="D1414" s="178"/>
      <c r="E1414" s="179" t="s">
        <v>179</v>
      </c>
      <c r="F1414" s="180" t="s">
        <v>179</v>
      </c>
      <c r="G1414"/>
    </row>
    <row r="1415" spans="1:7" hidden="1">
      <c r="A1415" s="175" t="s">
        <v>179</v>
      </c>
      <c r="B1415" s="176"/>
      <c r="C1415" s="177" t="s">
        <v>179</v>
      </c>
      <c r="D1415" s="178"/>
      <c r="E1415" s="179" t="s">
        <v>179</v>
      </c>
      <c r="F1415" s="180" t="s">
        <v>179</v>
      </c>
      <c r="G1415"/>
    </row>
    <row r="1416" spans="1:7" ht="15.95" hidden="1" thickBot="1">
      <c r="A1416" s="175" t="s">
        <v>179</v>
      </c>
      <c r="B1416" s="181"/>
      <c r="C1416" s="177" t="s">
        <v>179</v>
      </c>
      <c r="D1416" s="182"/>
      <c r="E1416" s="179" t="s">
        <v>179</v>
      </c>
      <c r="F1416" s="180" t="s">
        <v>179</v>
      </c>
      <c r="G1416"/>
    </row>
    <row r="1417" spans="1:7" ht="15.95" hidden="1" thickBot="1">
      <c r="A1417" s="169"/>
      <c r="B1417" s="183"/>
      <c r="C1417" s="183"/>
      <c r="D1417" s="183"/>
      <c r="E1417" s="184" t="s">
        <v>190</v>
      </c>
      <c r="F1417" s="185">
        <v>2667.82</v>
      </c>
      <c r="G1417"/>
    </row>
    <row r="1418" spans="1:7" hidden="1">
      <c r="A1418" s="186" t="s">
        <v>191</v>
      </c>
      <c r="B1418" s="112"/>
      <c r="C1418" s="112"/>
      <c r="D1418" s="112"/>
      <c r="E1418" s="112"/>
      <c r="F1418" s="121"/>
      <c r="G1418"/>
    </row>
    <row r="1419" spans="1:7" hidden="1">
      <c r="A1419" s="140" t="s">
        <v>172</v>
      </c>
      <c r="B1419" s="141" t="s">
        <v>4</v>
      </c>
      <c r="C1419" s="141" t="s">
        <v>5</v>
      </c>
      <c r="D1419" s="141" t="s">
        <v>192</v>
      </c>
      <c r="E1419" s="141" t="s">
        <v>173</v>
      </c>
      <c r="F1419" s="143" t="s">
        <v>176</v>
      </c>
      <c r="G1419"/>
    </row>
    <row r="1420" spans="1:7" hidden="1">
      <c r="A1420" s="144" t="s">
        <v>179</v>
      </c>
      <c r="B1420" s="177" t="s">
        <v>179</v>
      </c>
      <c r="C1420" s="178" t="s">
        <v>179</v>
      </c>
      <c r="D1420" s="187" t="s">
        <v>179</v>
      </c>
      <c r="E1420" s="187" t="s">
        <v>179</v>
      </c>
      <c r="F1420" s="188" t="s">
        <v>179</v>
      </c>
      <c r="G1420"/>
    </row>
    <row r="1421" spans="1:7" hidden="1">
      <c r="A1421" s="144" t="s">
        <v>179</v>
      </c>
      <c r="B1421" s="177" t="s">
        <v>179</v>
      </c>
      <c r="C1421" s="178" t="s">
        <v>179</v>
      </c>
      <c r="D1421" s="187" t="s">
        <v>179</v>
      </c>
      <c r="E1421" s="187" t="s">
        <v>179</v>
      </c>
      <c r="F1421" s="188" t="s">
        <v>179</v>
      </c>
      <c r="G1421"/>
    </row>
    <row r="1422" spans="1:7" hidden="1">
      <c r="A1422" s="144" t="s">
        <v>179</v>
      </c>
      <c r="B1422" s="177" t="s">
        <v>179</v>
      </c>
      <c r="C1422" s="178" t="s">
        <v>179</v>
      </c>
      <c r="D1422" s="187" t="s">
        <v>179</v>
      </c>
      <c r="E1422" s="187" t="s">
        <v>179</v>
      </c>
      <c r="F1422" s="188" t="s">
        <v>179</v>
      </c>
      <c r="G1422"/>
    </row>
    <row r="1423" spans="1:7" ht="15.95" hidden="1" thickBot="1">
      <c r="A1423" s="169"/>
      <c r="B1423" s="183"/>
      <c r="C1423" s="183"/>
      <c r="D1423" s="183"/>
      <c r="E1423" s="184" t="s">
        <v>193</v>
      </c>
      <c r="F1423" s="189">
        <v>0</v>
      </c>
      <c r="G1423"/>
    </row>
    <row r="1424" spans="1:7" hidden="1">
      <c r="A1424" s="190"/>
      <c r="B1424" s="132"/>
      <c r="C1424" s="191" t="s">
        <v>194</v>
      </c>
      <c r="D1424" s="192"/>
      <c r="E1424" s="193"/>
      <c r="F1424" s="194">
        <v>2739.598</v>
      </c>
      <c r="G1424"/>
    </row>
    <row r="1425" spans="1:7" hidden="1">
      <c r="A1425" s="190"/>
      <c r="B1425" s="132"/>
      <c r="C1425" s="195" t="s">
        <v>195</v>
      </c>
      <c r="D1425" s="196"/>
      <c r="E1425" s="197">
        <v>0.2</v>
      </c>
      <c r="F1425" s="148">
        <v>547.91959999999995</v>
      </c>
      <c r="G1425"/>
    </row>
    <row r="1426" spans="1:7" hidden="1">
      <c r="A1426" s="190"/>
      <c r="B1426" s="132"/>
      <c r="C1426" s="198" t="s">
        <v>196</v>
      </c>
      <c r="D1426" s="199"/>
      <c r="E1426" s="197">
        <v>0</v>
      </c>
      <c r="F1426" s="148">
        <v>0</v>
      </c>
      <c r="G1426"/>
    </row>
    <row r="1427" spans="1:7" hidden="1">
      <c r="A1427" s="190"/>
      <c r="B1427" s="132"/>
      <c r="C1427" s="195" t="s">
        <v>197</v>
      </c>
      <c r="D1427" s="196"/>
      <c r="E1427" s="200"/>
      <c r="F1427" s="148">
        <v>3287.52</v>
      </c>
      <c r="G1427"/>
    </row>
    <row r="1428" spans="1:7" ht="15.95" hidden="1" thickBot="1">
      <c r="A1428" s="190"/>
      <c r="B1428" s="132"/>
      <c r="C1428" s="201" t="s">
        <v>198</v>
      </c>
      <c r="D1428" s="202"/>
      <c r="E1428" s="203"/>
      <c r="F1428" s="204">
        <v>3287.52</v>
      </c>
      <c r="G1428"/>
    </row>
    <row r="1429" spans="1:7" hidden="1">
      <c r="A1429" s="111" t="s">
        <v>164</v>
      </c>
      <c r="B1429" s="112"/>
      <c r="C1429" s="112"/>
      <c r="D1429" s="112"/>
      <c r="E1429" s="113" t="s">
        <v>165</v>
      </c>
      <c r="F1429" s="114"/>
      <c r="G1429"/>
    </row>
    <row r="1430" spans="1:7" ht="15.95" hidden="1" thickBot="1">
      <c r="A1430" s="115"/>
      <c r="B1430" s="116"/>
      <c r="C1430" s="116"/>
      <c r="D1430" s="116"/>
      <c r="E1430" s="117"/>
      <c r="F1430" s="118"/>
      <c r="G1430"/>
    </row>
    <row r="1431" spans="1:7" hidden="1">
      <c r="A1431" s="119"/>
      <c r="B1431" s="120" t="s">
        <v>166</v>
      </c>
      <c r="C1431" s="112"/>
      <c r="D1431" s="112"/>
      <c r="E1431" s="112"/>
      <c r="F1431" s="121"/>
      <c r="G1431"/>
    </row>
    <row r="1432" spans="1:7" hidden="1">
      <c r="A1432" s="122" t="s">
        <v>167</v>
      </c>
      <c r="B1432" s="123"/>
      <c r="C1432" s="123"/>
      <c r="D1432" s="123"/>
      <c r="E1432" s="124"/>
      <c r="F1432" s="125"/>
      <c r="G1432"/>
    </row>
    <row r="1433" spans="1:7">
      <c r="A1433" s="215" t="s">
        <v>285</v>
      </c>
      <c r="B1433" s="123"/>
      <c r="C1433" s="123"/>
      <c r="D1433" s="123"/>
      <c r="E1433" s="127" t="s">
        <v>168</v>
      </c>
      <c r="F1433" s="212">
        <v>401620</v>
      </c>
      <c r="G1433" s="213">
        <v>401629</v>
      </c>
    </row>
    <row r="1434" spans="1:7" hidden="1">
      <c r="A1434" s="128" t="s">
        <v>169</v>
      </c>
      <c r="B1434" s="123"/>
      <c r="C1434" s="123"/>
      <c r="D1434" s="123"/>
      <c r="E1434" s="129" t="s">
        <v>170</v>
      </c>
      <c r="F1434" s="130" t="s">
        <v>13</v>
      </c>
      <c r="G1434"/>
    </row>
    <row r="1435" spans="1:7" hidden="1">
      <c r="A1435" s="131"/>
      <c r="B1435" s="132"/>
      <c r="C1435" s="132"/>
      <c r="D1435" s="132"/>
      <c r="E1435" s="133"/>
      <c r="F1435" s="134"/>
      <c r="G1435"/>
    </row>
    <row r="1436" spans="1:7" ht="15.95" hidden="1" thickBot="1">
      <c r="A1436" s="135"/>
      <c r="B1436" s="136"/>
      <c r="C1436" s="132"/>
      <c r="D1436" s="132"/>
      <c r="F1436" s="134"/>
      <c r="G1436"/>
    </row>
    <row r="1437" spans="1:7" hidden="1">
      <c r="A1437" s="137" t="s">
        <v>171</v>
      </c>
      <c r="B1437" s="138"/>
      <c r="C1437" s="138"/>
      <c r="D1437" s="138"/>
      <c r="E1437" s="138"/>
      <c r="F1437" s="139"/>
      <c r="G1437"/>
    </row>
    <row r="1438" spans="1:7" hidden="1">
      <c r="A1438" s="140" t="s">
        <v>172</v>
      </c>
      <c r="B1438" s="141" t="s">
        <v>5</v>
      </c>
      <c r="C1438" s="141" t="s">
        <v>173</v>
      </c>
      <c r="D1438" s="141" t="s">
        <v>174</v>
      </c>
      <c r="E1438" s="142" t="s">
        <v>175</v>
      </c>
      <c r="F1438" s="143" t="s">
        <v>176</v>
      </c>
      <c r="G1438"/>
    </row>
    <row r="1439" spans="1:7" hidden="1">
      <c r="A1439" s="144" t="s">
        <v>177</v>
      </c>
      <c r="B1439" s="145">
        <v>0.05</v>
      </c>
      <c r="C1439" s="146">
        <v>68.84</v>
      </c>
      <c r="D1439" s="146">
        <v>3.4420000000000002</v>
      </c>
      <c r="E1439" s="147">
        <v>1</v>
      </c>
      <c r="F1439" s="148">
        <v>3.4420000000000002</v>
      </c>
      <c r="G1439"/>
    </row>
    <row r="1440" spans="1:7" hidden="1">
      <c r="A1440" s="144" t="s">
        <v>178</v>
      </c>
      <c r="B1440" s="145">
        <v>2</v>
      </c>
      <c r="C1440" s="146">
        <v>0.15</v>
      </c>
      <c r="D1440" s="146">
        <v>0.3</v>
      </c>
      <c r="E1440" s="147">
        <v>8</v>
      </c>
      <c r="F1440" s="148">
        <v>2.4</v>
      </c>
      <c r="G1440"/>
    </row>
    <row r="1441" spans="1:7" hidden="1">
      <c r="A1441" s="144" t="s">
        <v>201</v>
      </c>
      <c r="B1441" s="145"/>
      <c r="C1441" s="146">
        <v>2</v>
      </c>
      <c r="D1441" s="146">
        <v>0</v>
      </c>
      <c r="E1441" s="147">
        <v>8</v>
      </c>
      <c r="F1441" s="148">
        <v>0</v>
      </c>
      <c r="G1441"/>
    </row>
    <row r="1442" spans="1:7" hidden="1">
      <c r="A1442" s="144" t="s">
        <v>179</v>
      </c>
      <c r="B1442" s="145"/>
      <c r="C1442" s="146" t="s">
        <v>179</v>
      </c>
      <c r="D1442" s="146" t="s">
        <v>179</v>
      </c>
      <c r="E1442" s="147" t="s">
        <v>179</v>
      </c>
      <c r="F1442" s="148" t="s">
        <v>179</v>
      </c>
      <c r="G1442"/>
    </row>
    <row r="1443" spans="1:7" hidden="1">
      <c r="A1443" s="144" t="s">
        <v>179</v>
      </c>
      <c r="B1443" s="149"/>
      <c r="C1443" s="146" t="s">
        <v>179</v>
      </c>
      <c r="D1443" s="146" t="s">
        <v>179</v>
      </c>
      <c r="E1443" s="147" t="s">
        <v>179</v>
      </c>
      <c r="F1443" s="148" t="s">
        <v>179</v>
      </c>
      <c r="G1443"/>
    </row>
    <row r="1444" spans="1:7" hidden="1">
      <c r="A1444" s="144" t="s">
        <v>179</v>
      </c>
      <c r="B1444" s="149"/>
      <c r="C1444" s="146" t="s">
        <v>179</v>
      </c>
      <c r="D1444" s="146" t="s">
        <v>179</v>
      </c>
      <c r="E1444" s="147" t="s">
        <v>179</v>
      </c>
      <c r="F1444" s="148" t="s">
        <v>179</v>
      </c>
      <c r="G1444"/>
    </row>
    <row r="1445" spans="1:7" hidden="1">
      <c r="A1445" s="144" t="s">
        <v>179</v>
      </c>
      <c r="B1445" s="149"/>
      <c r="C1445" s="146" t="s">
        <v>179</v>
      </c>
      <c r="D1445" s="146" t="s">
        <v>179</v>
      </c>
      <c r="E1445" s="147" t="s">
        <v>179</v>
      </c>
      <c r="F1445" s="148" t="s">
        <v>179</v>
      </c>
      <c r="G1445"/>
    </row>
    <row r="1446" spans="1:7" hidden="1">
      <c r="A1446" s="144" t="s">
        <v>179</v>
      </c>
      <c r="B1446" s="149"/>
      <c r="C1446" s="146" t="s">
        <v>179</v>
      </c>
      <c r="D1446" s="146" t="s">
        <v>179</v>
      </c>
      <c r="E1446" s="147" t="s">
        <v>179</v>
      </c>
      <c r="F1446" s="148" t="s">
        <v>179</v>
      </c>
      <c r="G1446"/>
    </row>
    <row r="1447" spans="1:7" hidden="1">
      <c r="A1447" s="144" t="s">
        <v>179</v>
      </c>
      <c r="B1447" s="149"/>
      <c r="C1447" s="146" t="s">
        <v>179</v>
      </c>
      <c r="D1447" s="146" t="s">
        <v>179</v>
      </c>
      <c r="E1447" s="147" t="s">
        <v>179</v>
      </c>
      <c r="F1447" s="148" t="s">
        <v>179</v>
      </c>
      <c r="G1447"/>
    </row>
    <row r="1448" spans="1:7" ht="15.95" hidden="1" thickBot="1">
      <c r="A1448" s="144" t="s">
        <v>179</v>
      </c>
      <c r="B1448" s="152"/>
      <c r="C1448" s="146" t="s">
        <v>179</v>
      </c>
      <c r="D1448" s="146" t="s">
        <v>179</v>
      </c>
      <c r="E1448" s="147" t="s">
        <v>179</v>
      </c>
      <c r="F1448" s="148" t="s">
        <v>179</v>
      </c>
      <c r="G1448"/>
    </row>
    <row r="1449" spans="1:7" ht="15.95" hidden="1" thickBot="1">
      <c r="A1449" s="156"/>
      <c r="B1449" s="205"/>
      <c r="C1449" s="158"/>
      <c r="D1449" s="158"/>
      <c r="E1449" s="159" t="s">
        <v>180</v>
      </c>
      <c r="F1449" s="160">
        <v>5.8419999999999996</v>
      </c>
      <c r="G1449"/>
    </row>
    <row r="1450" spans="1:7" hidden="1">
      <c r="A1450" s="161" t="s">
        <v>181</v>
      </c>
      <c r="B1450" s="206"/>
      <c r="C1450" s="163"/>
      <c r="D1450" s="163"/>
      <c r="E1450" s="163"/>
      <c r="F1450" s="164"/>
      <c r="G1450"/>
    </row>
    <row r="1451" spans="1:7" hidden="1">
      <c r="A1451" s="165" t="s">
        <v>172</v>
      </c>
      <c r="B1451" s="207" t="s">
        <v>5</v>
      </c>
      <c r="C1451" s="141" t="s">
        <v>182</v>
      </c>
      <c r="D1451" s="141" t="s">
        <v>174</v>
      </c>
      <c r="E1451" s="141" t="s">
        <v>175</v>
      </c>
      <c r="F1451" s="143" t="s">
        <v>176</v>
      </c>
      <c r="G1451"/>
    </row>
    <row r="1452" spans="1:7" hidden="1">
      <c r="A1452" s="167" t="s">
        <v>183</v>
      </c>
      <c r="B1452" s="145">
        <v>1</v>
      </c>
      <c r="C1452" s="146">
        <v>4.0999999999999996</v>
      </c>
      <c r="D1452" s="146">
        <v>4.0999999999999996</v>
      </c>
      <c r="E1452" s="146">
        <v>8</v>
      </c>
      <c r="F1452" s="148">
        <v>32.799999999999997</v>
      </c>
      <c r="G1452"/>
    </row>
    <row r="1453" spans="1:7" hidden="1">
      <c r="A1453" s="167" t="s">
        <v>184</v>
      </c>
      <c r="B1453" s="145">
        <v>1</v>
      </c>
      <c r="C1453" s="146">
        <v>4.05</v>
      </c>
      <c r="D1453" s="146">
        <v>4.05</v>
      </c>
      <c r="E1453" s="146">
        <v>8</v>
      </c>
      <c r="F1453" s="148">
        <v>32.4</v>
      </c>
      <c r="G1453"/>
    </row>
    <row r="1454" spans="1:7" hidden="1">
      <c r="A1454" s="167" t="s">
        <v>185</v>
      </c>
      <c r="B1454" s="145">
        <v>0.1</v>
      </c>
      <c r="C1454" s="146">
        <v>4.55</v>
      </c>
      <c r="D1454" s="146">
        <v>0.45500000000000002</v>
      </c>
      <c r="E1454" s="146">
        <v>8</v>
      </c>
      <c r="F1454" s="148">
        <v>3.64</v>
      </c>
      <c r="G1454"/>
    </row>
    <row r="1455" spans="1:7" hidden="1">
      <c r="A1455" s="167" t="s">
        <v>179</v>
      </c>
      <c r="B1455" s="145"/>
      <c r="C1455" s="146" t="s">
        <v>179</v>
      </c>
      <c r="D1455" s="146" t="s">
        <v>179</v>
      </c>
      <c r="E1455" s="146" t="s">
        <v>179</v>
      </c>
      <c r="F1455" s="148" t="s">
        <v>179</v>
      </c>
      <c r="G1455"/>
    </row>
    <row r="1456" spans="1:7" hidden="1">
      <c r="A1456" s="167" t="s">
        <v>179</v>
      </c>
      <c r="B1456" s="145"/>
      <c r="C1456" s="146" t="s">
        <v>179</v>
      </c>
      <c r="D1456" s="146" t="s">
        <v>179</v>
      </c>
      <c r="E1456" s="146" t="s">
        <v>179</v>
      </c>
      <c r="F1456" s="148" t="s">
        <v>179</v>
      </c>
      <c r="G1456"/>
    </row>
    <row r="1457" spans="1:7" hidden="1">
      <c r="A1457" s="167" t="s">
        <v>179</v>
      </c>
      <c r="B1457" s="145"/>
      <c r="C1457" s="146" t="s">
        <v>179</v>
      </c>
      <c r="D1457" s="146" t="s">
        <v>179</v>
      </c>
      <c r="E1457" s="146" t="s">
        <v>179</v>
      </c>
      <c r="F1457" s="148" t="s">
        <v>179</v>
      </c>
      <c r="G1457"/>
    </row>
    <row r="1458" spans="1:7" hidden="1">
      <c r="A1458" s="167" t="s">
        <v>179</v>
      </c>
      <c r="B1458" s="145"/>
      <c r="C1458" s="146" t="s">
        <v>179</v>
      </c>
      <c r="D1458" s="146" t="s">
        <v>179</v>
      </c>
      <c r="E1458" s="146" t="s">
        <v>179</v>
      </c>
      <c r="F1458" s="148" t="s">
        <v>179</v>
      </c>
      <c r="G1458"/>
    </row>
    <row r="1459" spans="1:7" hidden="1">
      <c r="A1459" s="167" t="s">
        <v>179</v>
      </c>
      <c r="B1459" s="145"/>
      <c r="C1459" s="146" t="s">
        <v>179</v>
      </c>
      <c r="D1459" s="146" t="s">
        <v>179</v>
      </c>
      <c r="E1459" s="146" t="s">
        <v>179</v>
      </c>
      <c r="F1459" s="148" t="s">
        <v>179</v>
      </c>
      <c r="G1459"/>
    </row>
    <row r="1460" spans="1:7" hidden="1">
      <c r="A1460" s="167" t="s">
        <v>179</v>
      </c>
      <c r="B1460" s="145"/>
      <c r="C1460" s="146" t="s">
        <v>179</v>
      </c>
      <c r="D1460" s="146" t="s">
        <v>179</v>
      </c>
      <c r="E1460" s="146" t="s">
        <v>179</v>
      </c>
      <c r="F1460" s="148" t="s">
        <v>179</v>
      </c>
      <c r="G1460"/>
    </row>
    <row r="1461" spans="1:7" ht="15.95" hidden="1" thickBot="1">
      <c r="A1461" s="167" t="s">
        <v>179</v>
      </c>
      <c r="B1461" s="168"/>
      <c r="C1461" s="146" t="s">
        <v>179</v>
      </c>
      <c r="D1461" s="146" t="s">
        <v>179</v>
      </c>
      <c r="E1461" s="146" t="s">
        <v>179</v>
      </c>
      <c r="F1461" s="148" t="s">
        <v>179</v>
      </c>
      <c r="G1461"/>
    </row>
    <row r="1462" spans="1:7" ht="15.95" hidden="1" thickBot="1">
      <c r="A1462" s="169"/>
      <c r="B1462" s="170"/>
      <c r="C1462" s="170"/>
      <c r="D1462" s="170"/>
      <c r="E1462" s="171" t="s">
        <v>186</v>
      </c>
      <c r="F1462" s="172">
        <v>68.84</v>
      </c>
      <c r="G1462"/>
    </row>
    <row r="1463" spans="1:7" hidden="1">
      <c r="A1463" s="137" t="s">
        <v>187</v>
      </c>
      <c r="B1463" s="138"/>
      <c r="C1463" s="138"/>
      <c r="D1463" s="138"/>
      <c r="E1463" s="138"/>
      <c r="F1463" s="139"/>
      <c r="G1463"/>
    </row>
    <row r="1464" spans="1:7" hidden="1">
      <c r="A1464" s="173" t="s">
        <v>172</v>
      </c>
      <c r="B1464" s="174" t="s">
        <v>188</v>
      </c>
      <c r="C1464" s="141" t="s">
        <v>4</v>
      </c>
      <c r="D1464" s="141" t="s">
        <v>5</v>
      </c>
      <c r="E1464" s="141" t="s">
        <v>189</v>
      </c>
      <c r="F1464" s="143" t="s">
        <v>176</v>
      </c>
      <c r="G1464"/>
    </row>
    <row r="1465" spans="1:7" hidden="1">
      <c r="A1465" s="175" t="s">
        <v>286</v>
      </c>
      <c r="B1465" s="176" t="s">
        <v>188</v>
      </c>
      <c r="C1465" s="177" t="s">
        <v>13</v>
      </c>
      <c r="D1465" s="178">
        <v>1</v>
      </c>
      <c r="E1465" s="179">
        <v>1066.05</v>
      </c>
      <c r="F1465" s="180">
        <v>1066.05</v>
      </c>
      <c r="G1465"/>
    </row>
    <row r="1466" spans="1:7" hidden="1">
      <c r="A1466" s="175" t="s">
        <v>287</v>
      </c>
      <c r="B1466" s="176" t="s">
        <v>188</v>
      </c>
      <c r="C1466" s="177" t="s">
        <v>13</v>
      </c>
      <c r="D1466" s="178">
        <v>1</v>
      </c>
      <c r="E1466" s="179">
        <v>61.800000000000004</v>
      </c>
      <c r="F1466" s="180">
        <v>61.8</v>
      </c>
      <c r="G1466"/>
    </row>
    <row r="1467" spans="1:7" hidden="1">
      <c r="A1467" s="175" t="s">
        <v>288</v>
      </c>
      <c r="B1467" s="176" t="s">
        <v>188</v>
      </c>
      <c r="C1467" s="177" t="s">
        <v>13</v>
      </c>
      <c r="D1467" s="178">
        <v>1</v>
      </c>
      <c r="E1467" s="179">
        <v>41.2</v>
      </c>
      <c r="F1467" s="180">
        <v>41.2</v>
      </c>
      <c r="G1467"/>
    </row>
    <row r="1468" spans="1:7" hidden="1">
      <c r="A1468" s="175" t="s">
        <v>179</v>
      </c>
      <c r="B1468" s="176" t="s">
        <v>188</v>
      </c>
      <c r="C1468" s="177" t="s">
        <v>179</v>
      </c>
      <c r="D1468" s="178"/>
      <c r="E1468" s="179" t="s">
        <v>179</v>
      </c>
      <c r="F1468" s="180" t="s">
        <v>179</v>
      </c>
      <c r="G1468"/>
    </row>
    <row r="1469" spans="1:7" hidden="1">
      <c r="A1469" s="175" t="s">
        <v>179</v>
      </c>
      <c r="B1469" s="176" t="s">
        <v>188</v>
      </c>
      <c r="C1469" s="177" t="s">
        <v>179</v>
      </c>
      <c r="D1469" s="178"/>
      <c r="E1469" s="179" t="s">
        <v>179</v>
      </c>
      <c r="F1469" s="180" t="s">
        <v>179</v>
      </c>
      <c r="G1469"/>
    </row>
    <row r="1470" spans="1:7" hidden="1">
      <c r="A1470" s="175" t="s">
        <v>179</v>
      </c>
      <c r="B1470" s="176" t="s">
        <v>188</v>
      </c>
      <c r="C1470" s="177" t="s">
        <v>179</v>
      </c>
      <c r="D1470" s="178"/>
      <c r="E1470" s="179" t="s">
        <v>179</v>
      </c>
      <c r="F1470" s="180" t="s">
        <v>179</v>
      </c>
      <c r="G1470"/>
    </row>
    <row r="1471" spans="1:7" hidden="1">
      <c r="A1471" s="175" t="s">
        <v>179</v>
      </c>
      <c r="B1471" s="176" t="s">
        <v>188</v>
      </c>
      <c r="C1471" s="177" t="s">
        <v>179</v>
      </c>
      <c r="D1471" s="178"/>
      <c r="E1471" s="179" t="s">
        <v>179</v>
      </c>
      <c r="F1471" s="180" t="s">
        <v>179</v>
      </c>
      <c r="G1471"/>
    </row>
    <row r="1472" spans="1:7" hidden="1">
      <c r="A1472" s="175" t="s">
        <v>179</v>
      </c>
      <c r="B1472" s="176" t="s">
        <v>188</v>
      </c>
      <c r="C1472" s="177" t="s">
        <v>179</v>
      </c>
      <c r="D1472" s="178"/>
      <c r="E1472" s="179" t="s">
        <v>179</v>
      </c>
      <c r="F1472" s="180" t="s">
        <v>179</v>
      </c>
      <c r="G1472"/>
    </row>
    <row r="1473" spans="1:7" hidden="1">
      <c r="A1473" s="175" t="s">
        <v>179</v>
      </c>
      <c r="B1473" s="176" t="s">
        <v>188</v>
      </c>
      <c r="C1473" s="177" t="s">
        <v>179</v>
      </c>
      <c r="D1473" s="178"/>
      <c r="E1473" s="179" t="s">
        <v>179</v>
      </c>
      <c r="F1473" s="180" t="s">
        <v>179</v>
      </c>
      <c r="G1473"/>
    </row>
    <row r="1474" spans="1:7" hidden="1">
      <c r="A1474" s="175" t="s">
        <v>179</v>
      </c>
      <c r="B1474" s="176" t="s">
        <v>188</v>
      </c>
      <c r="C1474" s="177" t="s">
        <v>179</v>
      </c>
      <c r="D1474" s="178"/>
      <c r="E1474" s="179" t="s">
        <v>179</v>
      </c>
      <c r="F1474" s="180" t="s">
        <v>179</v>
      </c>
      <c r="G1474"/>
    </row>
    <row r="1475" spans="1:7" hidden="1">
      <c r="A1475" s="175" t="s">
        <v>179</v>
      </c>
      <c r="B1475" s="176" t="s">
        <v>188</v>
      </c>
      <c r="C1475" s="177" t="s">
        <v>179</v>
      </c>
      <c r="D1475" s="178"/>
      <c r="E1475" s="179" t="s">
        <v>179</v>
      </c>
      <c r="F1475" s="180" t="s">
        <v>179</v>
      </c>
      <c r="G1475"/>
    </row>
    <row r="1476" spans="1:7" hidden="1">
      <c r="A1476" s="175" t="s">
        <v>179</v>
      </c>
      <c r="B1476" s="176"/>
      <c r="C1476" s="177" t="s">
        <v>179</v>
      </c>
      <c r="D1476" s="178"/>
      <c r="E1476" s="179" t="s">
        <v>179</v>
      </c>
      <c r="F1476" s="180" t="s">
        <v>179</v>
      </c>
      <c r="G1476"/>
    </row>
    <row r="1477" spans="1:7" hidden="1">
      <c r="A1477" s="175" t="s">
        <v>179</v>
      </c>
      <c r="B1477" s="176"/>
      <c r="C1477" s="177" t="s">
        <v>179</v>
      </c>
      <c r="D1477" s="178"/>
      <c r="E1477" s="179" t="s">
        <v>179</v>
      </c>
      <c r="F1477" s="180" t="s">
        <v>179</v>
      </c>
      <c r="G1477"/>
    </row>
    <row r="1478" spans="1:7" hidden="1">
      <c r="A1478" s="175" t="s">
        <v>179</v>
      </c>
      <c r="B1478" s="176"/>
      <c r="C1478" s="177" t="s">
        <v>179</v>
      </c>
      <c r="D1478" s="178"/>
      <c r="E1478" s="179" t="s">
        <v>179</v>
      </c>
      <c r="F1478" s="180" t="s">
        <v>179</v>
      </c>
      <c r="G1478"/>
    </row>
    <row r="1479" spans="1:7" hidden="1">
      <c r="A1479" s="175" t="s">
        <v>179</v>
      </c>
      <c r="B1479" s="176"/>
      <c r="C1479" s="177" t="s">
        <v>179</v>
      </c>
      <c r="D1479" s="178"/>
      <c r="E1479" s="179" t="s">
        <v>179</v>
      </c>
      <c r="F1479" s="180" t="s">
        <v>179</v>
      </c>
      <c r="G1479"/>
    </row>
    <row r="1480" spans="1:7" hidden="1">
      <c r="A1480" s="175" t="s">
        <v>179</v>
      </c>
      <c r="B1480" s="176"/>
      <c r="C1480" s="177" t="s">
        <v>179</v>
      </c>
      <c r="D1480" s="178"/>
      <c r="E1480" s="179" t="s">
        <v>179</v>
      </c>
      <c r="F1480" s="180" t="s">
        <v>179</v>
      </c>
      <c r="G1480"/>
    </row>
    <row r="1481" spans="1:7" hidden="1">
      <c r="A1481" s="175" t="s">
        <v>179</v>
      </c>
      <c r="B1481" s="176"/>
      <c r="C1481" s="177" t="s">
        <v>179</v>
      </c>
      <c r="D1481" s="178"/>
      <c r="E1481" s="179" t="s">
        <v>179</v>
      </c>
      <c r="F1481" s="180" t="s">
        <v>179</v>
      </c>
      <c r="G1481"/>
    </row>
    <row r="1482" spans="1:7" hidden="1">
      <c r="A1482" s="175" t="s">
        <v>179</v>
      </c>
      <c r="B1482" s="176"/>
      <c r="C1482" s="177" t="s">
        <v>179</v>
      </c>
      <c r="D1482" s="178"/>
      <c r="E1482" s="179" t="s">
        <v>179</v>
      </c>
      <c r="F1482" s="180" t="s">
        <v>179</v>
      </c>
      <c r="G1482"/>
    </row>
    <row r="1483" spans="1:7" hidden="1">
      <c r="A1483" s="175" t="s">
        <v>179</v>
      </c>
      <c r="B1483" s="176"/>
      <c r="C1483" s="177" t="s">
        <v>179</v>
      </c>
      <c r="D1483" s="178"/>
      <c r="E1483" s="179" t="s">
        <v>179</v>
      </c>
      <c r="F1483" s="180" t="s">
        <v>179</v>
      </c>
      <c r="G1483"/>
    </row>
    <row r="1484" spans="1:7" ht="15.95" hidden="1" thickBot="1">
      <c r="A1484" s="175" t="s">
        <v>179</v>
      </c>
      <c r="B1484" s="181"/>
      <c r="C1484" s="177" t="s">
        <v>179</v>
      </c>
      <c r="D1484" s="182"/>
      <c r="E1484" s="179" t="s">
        <v>179</v>
      </c>
      <c r="F1484" s="180" t="s">
        <v>179</v>
      </c>
      <c r="G1484"/>
    </row>
    <row r="1485" spans="1:7" ht="15.95" hidden="1" thickBot="1">
      <c r="A1485" s="169"/>
      <c r="B1485" s="183"/>
      <c r="C1485" s="183"/>
      <c r="D1485" s="183"/>
      <c r="E1485" s="184" t="s">
        <v>190</v>
      </c>
      <c r="F1485" s="185">
        <v>1169.05</v>
      </c>
      <c r="G1485"/>
    </row>
    <row r="1486" spans="1:7" hidden="1">
      <c r="A1486" s="186" t="s">
        <v>191</v>
      </c>
      <c r="B1486" s="112"/>
      <c r="C1486" s="112"/>
      <c r="D1486" s="112"/>
      <c r="E1486" s="112"/>
      <c r="F1486" s="121"/>
      <c r="G1486"/>
    </row>
    <row r="1487" spans="1:7" hidden="1">
      <c r="A1487" s="140" t="s">
        <v>172</v>
      </c>
      <c r="B1487" s="141" t="s">
        <v>4</v>
      </c>
      <c r="C1487" s="141" t="s">
        <v>5</v>
      </c>
      <c r="D1487" s="141" t="s">
        <v>192</v>
      </c>
      <c r="E1487" s="141" t="s">
        <v>173</v>
      </c>
      <c r="F1487" s="143" t="s">
        <v>176</v>
      </c>
      <c r="G1487"/>
    </row>
    <row r="1488" spans="1:7" hidden="1">
      <c r="A1488" s="144" t="s">
        <v>179</v>
      </c>
      <c r="B1488" s="177" t="s">
        <v>179</v>
      </c>
      <c r="C1488" s="178" t="s">
        <v>179</v>
      </c>
      <c r="D1488" s="187"/>
      <c r="E1488" s="187"/>
      <c r="F1488" s="188" t="s">
        <v>179</v>
      </c>
      <c r="G1488"/>
    </row>
    <row r="1489" spans="1:7" hidden="1">
      <c r="A1489" s="144" t="s">
        <v>179</v>
      </c>
      <c r="B1489" s="177" t="s">
        <v>179</v>
      </c>
      <c r="C1489" s="178" t="s">
        <v>179</v>
      </c>
      <c r="D1489" s="187"/>
      <c r="E1489" s="187"/>
      <c r="F1489" s="188" t="s">
        <v>179</v>
      </c>
      <c r="G1489"/>
    </row>
    <row r="1490" spans="1:7" hidden="1">
      <c r="A1490" s="144" t="s">
        <v>179</v>
      </c>
      <c r="B1490" s="177" t="s">
        <v>179</v>
      </c>
      <c r="C1490" s="178" t="s">
        <v>179</v>
      </c>
      <c r="D1490" s="187"/>
      <c r="E1490" s="187"/>
      <c r="F1490" s="188" t="s">
        <v>179</v>
      </c>
      <c r="G1490"/>
    </row>
    <row r="1491" spans="1:7" ht="15.95" hidden="1" thickBot="1">
      <c r="A1491" s="169"/>
      <c r="B1491" s="183"/>
      <c r="C1491" s="183"/>
      <c r="D1491" s="183"/>
      <c r="E1491" s="184" t="s">
        <v>193</v>
      </c>
      <c r="F1491" s="189">
        <v>0</v>
      </c>
      <c r="G1491"/>
    </row>
    <row r="1492" spans="1:7" hidden="1">
      <c r="A1492" s="190"/>
      <c r="B1492" s="132"/>
      <c r="C1492" s="191" t="s">
        <v>194</v>
      </c>
      <c r="D1492" s="192"/>
      <c r="E1492" s="193"/>
      <c r="F1492" s="194">
        <v>1243.732</v>
      </c>
      <c r="G1492"/>
    </row>
    <row r="1493" spans="1:7" hidden="1">
      <c r="A1493" s="190"/>
      <c r="B1493" s="132"/>
      <c r="C1493" s="195" t="s">
        <v>195</v>
      </c>
      <c r="D1493" s="196"/>
      <c r="E1493" s="197">
        <v>0.2</v>
      </c>
      <c r="F1493" s="148">
        <v>248.74639999999999</v>
      </c>
      <c r="G1493"/>
    </row>
    <row r="1494" spans="1:7" hidden="1">
      <c r="A1494" s="190"/>
      <c r="B1494" s="132"/>
      <c r="C1494" s="198" t="s">
        <v>196</v>
      </c>
      <c r="D1494" s="199"/>
      <c r="E1494" s="197">
        <v>0</v>
      </c>
      <c r="F1494" s="148">
        <v>0</v>
      </c>
      <c r="G1494"/>
    </row>
    <row r="1495" spans="1:7" hidden="1">
      <c r="A1495" s="190"/>
      <c r="B1495" s="132"/>
      <c r="C1495" s="195" t="s">
        <v>197</v>
      </c>
      <c r="D1495" s="196"/>
      <c r="E1495" s="200"/>
      <c r="F1495" s="148">
        <v>1492.48</v>
      </c>
      <c r="G1495"/>
    </row>
    <row r="1496" spans="1:7" ht="15.95" hidden="1" thickBot="1">
      <c r="A1496" s="190"/>
      <c r="B1496" s="132"/>
      <c r="C1496" s="201" t="s">
        <v>198</v>
      </c>
      <c r="D1496" s="202"/>
      <c r="E1496" s="203"/>
      <c r="F1496" s="204">
        <v>1492.48</v>
      </c>
      <c r="G1496"/>
    </row>
    <row r="1497" spans="1:7" hidden="1">
      <c r="A1497" s="111" t="s">
        <v>164</v>
      </c>
      <c r="B1497" s="112"/>
      <c r="C1497" s="112"/>
      <c r="D1497" s="112"/>
      <c r="E1497" s="113" t="s">
        <v>165</v>
      </c>
      <c r="F1497" s="114"/>
      <c r="G1497"/>
    </row>
    <row r="1498" spans="1:7" ht="15.95" hidden="1" thickBot="1">
      <c r="A1498" s="115"/>
      <c r="B1498" s="116"/>
      <c r="C1498" s="116"/>
      <c r="D1498" s="116"/>
      <c r="E1498" s="117"/>
      <c r="F1498" s="118"/>
      <c r="G1498"/>
    </row>
    <row r="1499" spans="1:7" hidden="1">
      <c r="A1499" s="119"/>
      <c r="B1499" s="120" t="s">
        <v>166</v>
      </c>
      <c r="C1499" s="112"/>
      <c r="D1499" s="112"/>
      <c r="E1499" s="112"/>
      <c r="F1499" s="121"/>
      <c r="G1499"/>
    </row>
    <row r="1500" spans="1:7" hidden="1">
      <c r="A1500" s="122" t="s">
        <v>167</v>
      </c>
      <c r="B1500" s="123"/>
      <c r="C1500" s="123"/>
      <c r="D1500" s="123"/>
      <c r="E1500" s="124"/>
      <c r="F1500" s="125"/>
      <c r="G1500"/>
    </row>
    <row r="1501" spans="1:7">
      <c r="A1501" s="215" t="s">
        <v>106</v>
      </c>
      <c r="B1501" s="123"/>
      <c r="C1501" s="123"/>
      <c r="D1501" s="123"/>
      <c r="E1501" s="127" t="s">
        <v>168</v>
      </c>
      <c r="F1501" s="212">
        <v>400227</v>
      </c>
      <c r="G1501" s="213"/>
    </row>
    <row r="1502" spans="1:7" hidden="1">
      <c r="A1502" s="128" t="s">
        <v>169</v>
      </c>
      <c r="B1502" s="123"/>
      <c r="C1502" s="123"/>
      <c r="D1502" s="123"/>
      <c r="E1502" s="129" t="s">
        <v>170</v>
      </c>
      <c r="F1502" s="130" t="s">
        <v>13</v>
      </c>
      <c r="G1502"/>
    </row>
    <row r="1503" spans="1:7" hidden="1">
      <c r="A1503" s="131"/>
      <c r="B1503" s="132"/>
      <c r="C1503" s="132"/>
      <c r="D1503" s="132"/>
      <c r="E1503" s="133"/>
      <c r="F1503" s="134"/>
      <c r="G1503"/>
    </row>
    <row r="1504" spans="1:7" ht="15.95" hidden="1" thickBot="1">
      <c r="A1504" s="135"/>
      <c r="B1504" s="136"/>
      <c r="C1504" s="132"/>
      <c r="D1504" s="132"/>
      <c r="F1504" s="134"/>
      <c r="G1504"/>
    </row>
    <row r="1505" spans="1:7" hidden="1">
      <c r="A1505" s="137" t="s">
        <v>171</v>
      </c>
      <c r="B1505" s="138"/>
      <c r="C1505" s="138"/>
      <c r="D1505" s="138"/>
      <c r="E1505" s="138"/>
      <c r="F1505" s="139"/>
      <c r="G1505"/>
    </row>
    <row r="1506" spans="1:7" hidden="1">
      <c r="A1506" s="140" t="s">
        <v>172</v>
      </c>
      <c r="B1506" s="141" t="s">
        <v>5</v>
      </c>
      <c r="C1506" s="141" t="s">
        <v>173</v>
      </c>
      <c r="D1506" s="141" t="s">
        <v>174</v>
      </c>
      <c r="E1506" s="142" t="s">
        <v>175</v>
      </c>
      <c r="F1506" s="143" t="s">
        <v>176</v>
      </c>
      <c r="G1506"/>
    </row>
    <row r="1507" spans="1:7" hidden="1">
      <c r="A1507" s="144" t="s">
        <v>177</v>
      </c>
      <c r="B1507" s="145">
        <v>0.05</v>
      </c>
      <c r="C1507" s="146">
        <v>101.24</v>
      </c>
      <c r="D1507" s="146">
        <v>5.0620000000000003</v>
      </c>
      <c r="E1507" s="147">
        <v>1</v>
      </c>
      <c r="F1507" s="148">
        <v>5.0620000000000003</v>
      </c>
      <c r="G1507"/>
    </row>
    <row r="1508" spans="1:7" hidden="1">
      <c r="A1508" s="144" t="s">
        <v>178</v>
      </c>
      <c r="B1508" s="145">
        <v>2</v>
      </c>
      <c r="C1508" s="146">
        <v>0.15</v>
      </c>
      <c r="D1508" s="146">
        <v>0.3</v>
      </c>
      <c r="E1508" s="147">
        <v>8</v>
      </c>
      <c r="F1508" s="148">
        <v>2.4</v>
      </c>
      <c r="G1508"/>
    </row>
    <row r="1509" spans="1:7" hidden="1">
      <c r="A1509" s="144" t="s">
        <v>179</v>
      </c>
      <c r="B1509" s="149"/>
      <c r="C1509" s="146" t="s">
        <v>179</v>
      </c>
      <c r="D1509" s="146" t="s">
        <v>179</v>
      </c>
      <c r="E1509" s="147" t="s">
        <v>179</v>
      </c>
      <c r="F1509" s="148" t="s">
        <v>179</v>
      </c>
      <c r="G1509"/>
    </row>
    <row r="1510" spans="1:7" hidden="1">
      <c r="A1510" s="144" t="s">
        <v>179</v>
      </c>
      <c r="B1510" s="149"/>
      <c r="C1510" s="146" t="s">
        <v>179</v>
      </c>
      <c r="D1510" s="146" t="s">
        <v>179</v>
      </c>
      <c r="E1510" s="147" t="s">
        <v>179</v>
      </c>
      <c r="F1510" s="148" t="s">
        <v>179</v>
      </c>
      <c r="G1510"/>
    </row>
    <row r="1511" spans="1:7" hidden="1">
      <c r="A1511" s="144" t="s">
        <v>179</v>
      </c>
      <c r="B1511" s="149"/>
      <c r="C1511" s="146" t="s">
        <v>179</v>
      </c>
      <c r="D1511" s="146" t="s">
        <v>179</v>
      </c>
      <c r="E1511" s="147" t="s">
        <v>179</v>
      </c>
      <c r="F1511" s="148" t="s">
        <v>179</v>
      </c>
      <c r="G1511"/>
    </row>
    <row r="1512" spans="1:7" hidden="1">
      <c r="A1512" s="144" t="s">
        <v>179</v>
      </c>
      <c r="B1512" s="150"/>
      <c r="C1512" s="146" t="s">
        <v>179</v>
      </c>
      <c r="D1512" s="146" t="s">
        <v>179</v>
      </c>
      <c r="E1512" s="147" t="s">
        <v>179</v>
      </c>
      <c r="F1512" s="148" t="s">
        <v>179</v>
      </c>
      <c r="G1512"/>
    </row>
    <row r="1513" spans="1:7" hidden="1">
      <c r="A1513" s="144" t="s">
        <v>179</v>
      </c>
      <c r="B1513" s="149"/>
      <c r="C1513" s="146" t="s">
        <v>179</v>
      </c>
      <c r="D1513" s="146" t="s">
        <v>179</v>
      </c>
      <c r="E1513" s="147" t="s">
        <v>179</v>
      </c>
      <c r="F1513" s="148" t="s">
        <v>179</v>
      </c>
      <c r="G1513"/>
    </row>
    <row r="1514" spans="1:7" hidden="1">
      <c r="A1514" s="144" t="s">
        <v>179</v>
      </c>
      <c r="B1514" s="149"/>
      <c r="C1514" s="146" t="s">
        <v>179</v>
      </c>
      <c r="D1514" s="146" t="s">
        <v>179</v>
      </c>
      <c r="E1514" s="147" t="s">
        <v>179</v>
      </c>
      <c r="F1514" s="148" t="s">
        <v>179</v>
      </c>
      <c r="G1514"/>
    </row>
    <row r="1515" spans="1:7" hidden="1">
      <c r="A1515" s="144" t="s">
        <v>179</v>
      </c>
      <c r="B1515" s="149"/>
      <c r="C1515" s="146" t="s">
        <v>179</v>
      </c>
      <c r="D1515" s="146" t="s">
        <v>179</v>
      </c>
      <c r="E1515" s="147" t="s">
        <v>179</v>
      </c>
      <c r="F1515" s="148" t="s">
        <v>179</v>
      </c>
      <c r="G1515"/>
    </row>
    <row r="1516" spans="1:7" ht="15.95" hidden="1" thickBot="1">
      <c r="A1516" s="144" t="s">
        <v>179</v>
      </c>
      <c r="B1516" s="152"/>
      <c r="C1516" s="146" t="s">
        <v>179</v>
      </c>
      <c r="D1516" s="146" t="s">
        <v>179</v>
      </c>
      <c r="E1516" s="147" t="s">
        <v>179</v>
      </c>
      <c r="F1516" s="148" t="s">
        <v>179</v>
      </c>
      <c r="G1516"/>
    </row>
    <row r="1517" spans="1:7" ht="15.95" hidden="1" thickBot="1">
      <c r="A1517" s="156"/>
      <c r="B1517" s="157"/>
      <c r="C1517" s="158"/>
      <c r="D1517" s="158"/>
      <c r="E1517" s="159" t="s">
        <v>180</v>
      </c>
      <c r="F1517" s="160">
        <v>7.4619999999999997</v>
      </c>
      <c r="G1517"/>
    </row>
    <row r="1518" spans="1:7" hidden="1">
      <c r="A1518" s="161" t="s">
        <v>181</v>
      </c>
      <c r="B1518" s="162"/>
      <c r="C1518" s="163"/>
      <c r="D1518" s="163"/>
      <c r="E1518" s="163"/>
      <c r="F1518" s="164"/>
      <c r="G1518"/>
    </row>
    <row r="1519" spans="1:7" hidden="1">
      <c r="A1519" s="165" t="s">
        <v>172</v>
      </c>
      <c r="B1519" s="166" t="s">
        <v>5</v>
      </c>
      <c r="C1519" s="141" t="s">
        <v>182</v>
      </c>
      <c r="D1519" s="141" t="s">
        <v>174</v>
      </c>
      <c r="E1519" s="141" t="s">
        <v>175</v>
      </c>
      <c r="F1519" s="143" t="s">
        <v>176</v>
      </c>
      <c r="G1519"/>
    </row>
    <row r="1520" spans="1:7" hidden="1">
      <c r="A1520" s="167" t="s">
        <v>184</v>
      </c>
      <c r="B1520" s="145">
        <v>2</v>
      </c>
      <c r="C1520" s="146">
        <v>4.05</v>
      </c>
      <c r="D1520" s="146">
        <v>8.1</v>
      </c>
      <c r="E1520" s="146">
        <v>8</v>
      </c>
      <c r="F1520" s="148">
        <v>64.8</v>
      </c>
      <c r="G1520"/>
    </row>
    <row r="1521" spans="1:7" hidden="1">
      <c r="A1521" s="167" t="s">
        <v>183</v>
      </c>
      <c r="B1521" s="145">
        <v>1</v>
      </c>
      <c r="C1521" s="146">
        <v>4.0999999999999996</v>
      </c>
      <c r="D1521" s="146">
        <v>4.0999999999999996</v>
      </c>
      <c r="E1521" s="146">
        <v>8</v>
      </c>
      <c r="F1521" s="148">
        <v>32.799999999999997</v>
      </c>
      <c r="G1521"/>
    </row>
    <row r="1522" spans="1:7" hidden="1">
      <c r="A1522" s="167" t="s">
        <v>185</v>
      </c>
      <c r="B1522" s="145">
        <v>0.1</v>
      </c>
      <c r="C1522" s="146">
        <v>4.55</v>
      </c>
      <c r="D1522" s="146">
        <v>0.45500000000000002</v>
      </c>
      <c r="E1522" s="146">
        <v>8</v>
      </c>
      <c r="F1522" s="148">
        <v>3.64</v>
      </c>
      <c r="G1522"/>
    </row>
    <row r="1523" spans="1:7" hidden="1">
      <c r="A1523" s="167" t="s">
        <v>179</v>
      </c>
      <c r="B1523" s="145"/>
      <c r="C1523" s="146" t="s">
        <v>179</v>
      </c>
      <c r="D1523" s="146" t="s">
        <v>179</v>
      </c>
      <c r="E1523" s="146" t="s">
        <v>179</v>
      </c>
      <c r="F1523" s="148" t="s">
        <v>179</v>
      </c>
      <c r="G1523"/>
    </row>
    <row r="1524" spans="1:7" hidden="1">
      <c r="A1524" s="167" t="s">
        <v>179</v>
      </c>
      <c r="B1524" s="145"/>
      <c r="C1524" s="146" t="s">
        <v>179</v>
      </c>
      <c r="D1524" s="146" t="s">
        <v>179</v>
      </c>
      <c r="E1524" s="146" t="s">
        <v>179</v>
      </c>
      <c r="F1524" s="148" t="s">
        <v>179</v>
      </c>
      <c r="G1524"/>
    </row>
    <row r="1525" spans="1:7" hidden="1">
      <c r="A1525" s="167" t="s">
        <v>179</v>
      </c>
      <c r="B1525" s="145"/>
      <c r="C1525" s="146" t="s">
        <v>179</v>
      </c>
      <c r="D1525" s="146" t="s">
        <v>179</v>
      </c>
      <c r="E1525" s="146" t="s">
        <v>179</v>
      </c>
      <c r="F1525" s="148" t="s">
        <v>179</v>
      </c>
      <c r="G1525"/>
    </row>
    <row r="1526" spans="1:7" hidden="1">
      <c r="A1526" s="167" t="s">
        <v>179</v>
      </c>
      <c r="B1526" s="145"/>
      <c r="C1526" s="146" t="s">
        <v>179</v>
      </c>
      <c r="D1526" s="146" t="s">
        <v>179</v>
      </c>
      <c r="E1526" s="146" t="s">
        <v>179</v>
      </c>
      <c r="F1526" s="148" t="s">
        <v>179</v>
      </c>
      <c r="G1526"/>
    </row>
    <row r="1527" spans="1:7" hidden="1">
      <c r="A1527" s="167" t="s">
        <v>179</v>
      </c>
      <c r="B1527" s="145"/>
      <c r="C1527" s="146" t="s">
        <v>179</v>
      </c>
      <c r="D1527" s="146" t="s">
        <v>179</v>
      </c>
      <c r="E1527" s="146" t="s">
        <v>179</v>
      </c>
      <c r="F1527" s="148" t="s">
        <v>179</v>
      </c>
      <c r="G1527"/>
    </row>
    <row r="1528" spans="1:7" hidden="1">
      <c r="A1528" s="167" t="s">
        <v>179</v>
      </c>
      <c r="B1528" s="145"/>
      <c r="C1528" s="146" t="s">
        <v>179</v>
      </c>
      <c r="D1528" s="146" t="s">
        <v>179</v>
      </c>
      <c r="E1528" s="146" t="s">
        <v>179</v>
      </c>
      <c r="F1528" s="148" t="s">
        <v>179</v>
      </c>
      <c r="G1528"/>
    </row>
    <row r="1529" spans="1:7" ht="15.95" hidden="1" thickBot="1">
      <c r="A1529" s="167" t="s">
        <v>179</v>
      </c>
      <c r="B1529" s="168"/>
      <c r="C1529" s="146" t="s">
        <v>179</v>
      </c>
      <c r="D1529" s="146" t="s">
        <v>179</v>
      </c>
      <c r="E1529" s="146" t="s">
        <v>179</v>
      </c>
      <c r="F1529" s="148" t="s">
        <v>179</v>
      </c>
      <c r="G1529"/>
    </row>
    <row r="1530" spans="1:7" ht="15.95" hidden="1" thickBot="1">
      <c r="A1530" s="169"/>
      <c r="B1530" s="170"/>
      <c r="C1530" s="170"/>
      <c r="D1530" s="170"/>
      <c r="E1530" s="171" t="s">
        <v>186</v>
      </c>
      <c r="F1530" s="172">
        <v>101.24</v>
      </c>
      <c r="G1530"/>
    </row>
    <row r="1531" spans="1:7" hidden="1">
      <c r="A1531" s="137" t="s">
        <v>187</v>
      </c>
      <c r="B1531" s="138"/>
      <c r="C1531" s="138"/>
      <c r="D1531" s="138"/>
      <c r="E1531" s="138"/>
      <c r="F1531" s="139"/>
      <c r="G1531"/>
    </row>
    <row r="1532" spans="1:7" hidden="1">
      <c r="A1532" s="173" t="s">
        <v>172</v>
      </c>
      <c r="B1532" s="174" t="s">
        <v>188</v>
      </c>
      <c r="C1532" s="141" t="s">
        <v>4</v>
      </c>
      <c r="D1532" s="141" t="s">
        <v>5</v>
      </c>
      <c r="E1532" s="141" t="s">
        <v>189</v>
      </c>
      <c r="F1532" s="143" t="s">
        <v>176</v>
      </c>
      <c r="G1532"/>
    </row>
    <row r="1533" spans="1:7" ht="48" hidden="1">
      <c r="A1533" s="208" t="s">
        <v>289</v>
      </c>
      <c r="B1533" s="176" t="s">
        <v>188</v>
      </c>
      <c r="C1533" s="177" t="s">
        <v>13</v>
      </c>
      <c r="D1533" s="178">
        <v>1</v>
      </c>
      <c r="E1533" s="179">
        <v>696.28</v>
      </c>
      <c r="F1533" s="180">
        <v>696.28</v>
      </c>
      <c r="G1533"/>
    </row>
    <row r="1534" spans="1:7" hidden="1">
      <c r="A1534" s="175" t="s">
        <v>290</v>
      </c>
      <c r="B1534" s="176" t="s">
        <v>188</v>
      </c>
      <c r="C1534" s="177" t="s">
        <v>13</v>
      </c>
      <c r="D1534" s="178">
        <v>1</v>
      </c>
      <c r="E1534" s="179">
        <v>92.7</v>
      </c>
      <c r="F1534" s="180">
        <v>92.7</v>
      </c>
      <c r="G1534"/>
    </row>
    <row r="1535" spans="1:7" hidden="1">
      <c r="A1535" s="175" t="s">
        <v>236</v>
      </c>
      <c r="B1535" s="176" t="s">
        <v>188</v>
      </c>
      <c r="C1535" s="177" t="s">
        <v>13</v>
      </c>
      <c r="D1535" s="178">
        <v>1</v>
      </c>
      <c r="E1535" s="179">
        <v>154.5</v>
      </c>
      <c r="F1535" s="180">
        <v>154.5</v>
      </c>
      <c r="G1535"/>
    </row>
    <row r="1536" spans="1:7" hidden="1">
      <c r="A1536" s="175" t="s">
        <v>238</v>
      </c>
      <c r="B1536" s="176" t="s">
        <v>188</v>
      </c>
      <c r="C1536" s="177" t="s">
        <v>13</v>
      </c>
      <c r="D1536" s="178">
        <v>1</v>
      </c>
      <c r="E1536" s="179">
        <v>82.4</v>
      </c>
      <c r="F1536" s="180">
        <v>82.4</v>
      </c>
      <c r="G1536"/>
    </row>
    <row r="1537" spans="1:7" hidden="1">
      <c r="A1537" s="175" t="s">
        <v>235</v>
      </c>
      <c r="B1537" s="176" t="s">
        <v>188</v>
      </c>
      <c r="C1537" s="177" t="s">
        <v>13</v>
      </c>
      <c r="D1537" s="178">
        <v>1</v>
      </c>
      <c r="E1537" s="179">
        <v>15.450000000000001</v>
      </c>
      <c r="F1537" s="180">
        <v>15.45</v>
      </c>
      <c r="G1537"/>
    </row>
    <row r="1538" spans="1:7" hidden="1">
      <c r="A1538" s="175" t="s">
        <v>179</v>
      </c>
      <c r="B1538" s="176" t="s">
        <v>188</v>
      </c>
      <c r="C1538" s="177" t="s">
        <v>179</v>
      </c>
      <c r="D1538" s="178"/>
      <c r="E1538" s="179" t="s">
        <v>179</v>
      </c>
      <c r="F1538" s="180" t="s">
        <v>179</v>
      </c>
      <c r="G1538"/>
    </row>
    <row r="1539" spans="1:7" hidden="1">
      <c r="A1539" s="175" t="s">
        <v>179</v>
      </c>
      <c r="B1539" s="176" t="s">
        <v>188</v>
      </c>
      <c r="C1539" s="177" t="s">
        <v>179</v>
      </c>
      <c r="D1539" s="178"/>
      <c r="E1539" s="179" t="s">
        <v>179</v>
      </c>
      <c r="F1539" s="180" t="s">
        <v>179</v>
      </c>
      <c r="G1539"/>
    </row>
    <row r="1540" spans="1:7" hidden="1">
      <c r="A1540" s="175" t="s">
        <v>179</v>
      </c>
      <c r="B1540" s="176" t="s">
        <v>188</v>
      </c>
      <c r="C1540" s="177" t="s">
        <v>179</v>
      </c>
      <c r="D1540" s="178"/>
      <c r="E1540" s="179" t="s">
        <v>179</v>
      </c>
      <c r="F1540" s="180" t="s">
        <v>179</v>
      </c>
      <c r="G1540"/>
    </row>
    <row r="1541" spans="1:7" hidden="1">
      <c r="A1541" s="175" t="s">
        <v>179</v>
      </c>
      <c r="B1541" s="176" t="s">
        <v>188</v>
      </c>
      <c r="C1541" s="177" t="s">
        <v>179</v>
      </c>
      <c r="D1541" s="178"/>
      <c r="E1541" s="179" t="s">
        <v>179</v>
      </c>
      <c r="F1541" s="180" t="s">
        <v>179</v>
      </c>
      <c r="G1541"/>
    </row>
    <row r="1542" spans="1:7" hidden="1">
      <c r="A1542" s="175" t="s">
        <v>179</v>
      </c>
      <c r="B1542" s="176" t="s">
        <v>188</v>
      </c>
      <c r="C1542" s="177" t="s">
        <v>179</v>
      </c>
      <c r="D1542" s="178"/>
      <c r="E1542" s="179" t="s">
        <v>179</v>
      </c>
      <c r="F1542" s="180" t="s">
        <v>179</v>
      </c>
      <c r="G1542"/>
    </row>
    <row r="1543" spans="1:7" hidden="1">
      <c r="A1543" s="175" t="s">
        <v>179</v>
      </c>
      <c r="B1543" s="176" t="s">
        <v>188</v>
      </c>
      <c r="C1543" s="177" t="s">
        <v>179</v>
      </c>
      <c r="D1543" s="178"/>
      <c r="E1543" s="179" t="s">
        <v>179</v>
      </c>
      <c r="F1543" s="180" t="s">
        <v>179</v>
      </c>
      <c r="G1543"/>
    </row>
    <row r="1544" spans="1:7" hidden="1">
      <c r="A1544" s="175" t="s">
        <v>179</v>
      </c>
      <c r="B1544" s="176"/>
      <c r="C1544" s="177" t="s">
        <v>179</v>
      </c>
      <c r="D1544" s="178"/>
      <c r="E1544" s="179" t="s">
        <v>179</v>
      </c>
      <c r="F1544" s="180" t="s">
        <v>179</v>
      </c>
      <c r="G1544"/>
    </row>
    <row r="1545" spans="1:7" hidden="1">
      <c r="A1545" s="175" t="s">
        <v>179</v>
      </c>
      <c r="B1545" s="176"/>
      <c r="C1545" s="177" t="s">
        <v>179</v>
      </c>
      <c r="D1545" s="178"/>
      <c r="E1545" s="179" t="s">
        <v>179</v>
      </c>
      <c r="F1545" s="180" t="s">
        <v>179</v>
      </c>
      <c r="G1545"/>
    </row>
    <row r="1546" spans="1:7" hidden="1">
      <c r="A1546" s="175" t="s">
        <v>179</v>
      </c>
      <c r="B1546" s="176"/>
      <c r="C1546" s="177" t="s">
        <v>179</v>
      </c>
      <c r="D1546" s="178"/>
      <c r="E1546" s="179" t="s">
        <v>179</v>
      </c>
      <c r="F1546" s="180" t="s">
        <v>179</v>
      </c>
      <c r="G1546"/>
    </row>
    <row r="1547" spans="1:7" hidden="1">
      <c r="A1547" s="175" t="s">
        <v>179</v>
      </c>
      <c r="B1547" s="176"/>
      <c r="C1547" s="177" t="s">
        <v>179</v>
      </c>
      <c r="D1547" s="178"/>
      <c r="E1547" s="179" t="s">
        <v>179</v>
      </c>
      <c r="F1547" s="180" t="s">
        <v>179</v>
      </c>
      <c r="G1547"/>
    </row>
    <row r="1548" spans="1:7" hidden="1">
      <c r="A1548" s="175" t="s">
        <v>179</v>
      </c>
      <c r="B1548" s="176"/>
      <c r="C1548" s="177" t="s">
        <v>179</v>
      </c>
      <c r="D1548" s="178"/>
      <c r="E1548" s="179" t="s">
        <v>179</v>
      </c>
      <c r="F1548" s="180" t="s">
        <v>179</v>
      </c>
      <c r="G1548"/>
    </row>
    <row r="1549" spans="1:7" hidden="1">
      <c r="A1549" s="175" t="s">
        <v>179</v>
      </c>
      <c r="B1549" s="176"/>
      <c r="C1549" s="177" t="s">
        <v>179</v>
      </c>
      <c r="D1549" s="178"/>
      <c r="E1549" s="179" t="s">
        <v>179</v>
      </c>
      <c r="F1549" s="180" t="s">
        <v>179</v>
      </c>
      <c r="G1549"/>
    </row>
    <row r="1550" spans="1:7" hidden="1">
      <c r="A1550" s="175" t="s">
        <v>179</v>
      </c>
      <c r="B1550" s="176"/>
      <c r="C1550" s="177" t="s">
        <v>179</v>
      </c>
      <c r="D1550" s="178"/>
      <c r="E1550" s="179" t="s">
        <v>179</v>
      </c>
      <c r="F1550" s="180" t="s">
        <v>179</v>
      </c>
      <c r="G1550"/>
    </row>
    <row r="1551" spans="1:7" hidden="1">
      <c r="A1551" s="175" t="s">
        <v>179</v>
      </c>
      <c r="B1551" s="176"/>
      <c r="C1551" s="177" t="s">
        <v>179</v>
      </c>
      <c r="D1551" s="178"/>
      <c r="E1551" s="179" t="s">
        <v>179</v>
      </c>
      <c r="F1551" s="180" t="s">
        <v>179</v>
      </c>
      <c r="G1551"/>
    </row>
    <row r="1552" spans="1:7" ht="15.95" hidden="1" thickBot="1">
      <c r="A1552" s="175" t="s">
        <v>179</v>
      </c>
      <c r="B1552" s="181"/>
      <c r="C1552" s="177" t="s">
        <v>179</v>
      </c>
      <c r="D1552" s="182"/>
      <c r="E1552" s="179" t="s">
        <v>179</v>
      </c>
      <c r="F1552" s="180" t="s">
        <v>179</v>
      </c>
      <c r="G1552"/>
    </row>
    <row r="1553" spans="1:7" ht="15.95" hidden="1" thickBot="1">
      <c r="A1553" s="169"/>
      <c r="B1553" s="183"/>
      <c r="C1553" s="183"/>
      <c r="D1553" s="183"/>
      <c r="E1553" s="184" t="s">
        <v>190</v>
      </c>
      <c r="F1553" s="185">
        <v>1041.33</v>
      </c>
      <c r="G1553"/>
    </row>
    <row r="1554" spans="1:7" hidden="1">
      <c r="A1554" s="186" t="s">
        <v>191</v>
      </c>
      <c r="B1554" s="112"/>
      <c r="C1554" s="112"/>
      <c r="D1554" s="112"/>
      <c r="E1554" s="112"/>
      <c r="F1554" s="121"/>
      <c r="G1554"/>
    </row>
    <row r="1555" spans="1:7" hidden="1">
      <c r="A1555" s="140" t="s">
        <v>172</v>
      </c>
      <c r="B1555" s="141" t="s">
        <v>4</v>
      </c>
      <c r="C1555" s="141" t="s">
        <v>5</v>
      </c>
      <c r="D1555" s="141" t="s">
        <v>192</v>
      </c>
      <c r="E1555" s="141" t="s">
        <v>173</v>
      </c>
      <c r="F1555" s="143" t="s">
        <v>176</v>
      </c>
      <c r="G1555"/>
    </row>
    <row r="1556" spans="1:7" hidden="1">
      <c r="A1556" s="144" t="s">
        <v>179</v>
      </c>
      <c r="B1556" s="177" t="s">
        <v>179</v>
      </c>
      <c r="C1556" s="178" t="s">
        <v>179</v>
      </c>
      <c r="D1556" s="187" t="s">
        <v>179</v>
      </c>
      <c r="E1556" s="187" t="s">
        <v>179</v>
      </c>
      <c r="F1556" s="188" t="s">
        <v>179</v>
      </c>
      <c r="G1556"/>
    </row>
    <row r="1557" spans="1:7" hidden="1">
      <c r="A1557" s="144" t="s">
        <v>179</v>
      </c>
      <c r="B1557" s="177" t="s">
        <v>179</v>
      </c>
      <c r="C1557" s="178" t="s">
        <v>179</v>
      </c>
      <c r="D1557" s="187" t="s">
        <v>179</v>
      </c>
      <c r="E1557" s="187" t="s">
        <v>179</v>
      </c>
      <c r="F1557" s="188" t="s">
        <v>179</v>
      </c>
      <c r="G1557"/>
    </row>
    <row r="1558" spans="1:7" hidden="1">
      <c r="A1558" s="144" t="s">
        <v>179</v>
      </c>
      <c r="B1558" s="177" t="s">
        <v>179</v>
      </c>
      <c r="C1558" s="178" t="s">
        <v>179</v>
      </c>
      <c r="D1558" s="187" t="s">
        <v>179</v>
      </c>
      <c r="E1558" s="187" t="s">
        <v>179</v>
      </c>
      <c r="F1558" s="188" t="s">
        <v>179</v>
      </c>
      <c r="G1558"/>
    </row>
    <row r="1559" spans="1:7" ht="15.95" hidden="1" thickBot="1">
      <c r="A1559" s="169"/>
      <c r="B1559" s="183"/>
      <c r="C1559" s="183"/>
      <c r="D1559" s="183"/>
      <c r="E1559" s="184" t="s">
        <v>193</v>
      </c>
      <c r="F1559" s="189">
        <v>0</v>
      </c>
      <c r="G1559"/>
    </row>
    <row r="1560" spans="1:7" hidden="1">
      <c r="A1560" s="190"/>
      <c r="B1560" s="132"/>
      <c r="C1560" s="191" t="s">
        <v>194</v>
      </c>
      <c r="D1560" s="192"/>
      <c r="E1560" s="193"/>
      <c r="F1560" s="194">
        <v>1150.0319999999999</v>
      </c>
      <c r="G1560"/>
    </row>
    <row r="1561" spans="1:7" hidden="1">
      <c r="A1561" s="190"/>
      <c r="B1561" s="132"/>
      <c r="C1561" s="195" t="s">
        <v>195</v>
      </c>
      <c r="D1561" s="196"/>
      <c r="E1561" s="197">
        <v>0.2</v>
      </c>
      <c r="F1561" s="148">
        <v>230.00640000000001</v>
      </c>
      <c r="G1561"/>
    </row>
    <row r="1562" spans="1:7" hidden="1">
      <c r="A1562" s="190"/>
      <c r="B1562" s="132"/>
      <c r="C1562" s="198" t="s">
        <v>196</v>
      </c>
      <c r="D1562" s="199"/>
      <c r="E1562" s="197">
        <v>0</v>
      </c>
      <c r="F1562" s="148">
        <v>0</v>
      </c>
      <c r="G1562"/>
    </row>
    <row r="1563" spans="1:7" hidden="1">
      <c r="A1563" s="190"/>
      <c r="B1563" s="132"/>
      <c r="C1563" s="195" t="s">
        <v>197</v>
      </c>
      <c r="D1563" s="196"/>
      <c r="E1563" s="200"/>
      <c r="F1563" s="148">
        <v>1380.04</v>
      </c>
      <c r="G1563"/>
    </row>
    <row r="1564" spans="1:7" ht="15.95" hidden="1" thickBot="1">
      <c r="A1564" s="190"/>
      <c r="B1564" s="132"/>
      <c r="C1564" s="201" t="s">
        <v>198</v>
      </c>
      <c r="D1564" s="202"/>
      <c r="E1564" s="203"/>
      <c r="F1564" s="204">
        <v>1380.04</v>
      </c>
      <c r="G1564"/>
    </row>
    <row r="1565" spans="1:7" hidden="1">
      <c r="A1565" s="111" t="s">
        <v>164</v>
      </c>
      <c r="B1565" s="112"/>
      <c r="C1565" s="112"/>
      <c r="D1565" s="112"/>
      <c r="E1565" s="113" t="s">
        <v>165</v>
      </c>
      <c r="F1565" s="114"/>
      <c r="G1565"/>
    </row>
    <row r="1566" spans="1:7" ht="15.95" hidden="1" thickBot="1">
      <c r="A1566" s="115"/>
      <c r="B1566" s="116"/>
      <c r="C1566" s="116"/>
      <c r="D1566" s="116"/>
      <c r="E1566" s="117"/>
      <c r="F1566" s="118"/>
      <c r="G1566"/>
    </row>
    <row r="1567" spans="1:7" hidden="1">
      <c r="A1567" s="119"/>
      <c r="B1567" s="120" t="s">
        <v>166</v>
      </c>
      <c r="C1567" s="112"/>
      <c r="D1567" s="112"/>
      <c r="E1567" s="112"/>
      <c r="F1567" s="121"/>
      <c r="G1567"/>
    </row>
    <row r="1568" spans="1:7" hidden="1">
      <c r="A1568" s="122" t="s">
        <v>167</v>
      </c>
      <c r="B1568" s="123"/>
      <c r="C1568" s="123"/>
      <c r="D1568" s="123"/>
      <c r="E1568" s="124"/>
      <c r="F1568" s="125"/>
      <c r="G1568"/>
    </row>
    <row r="1569" spans="1:7">
      <c r="A1569" s="215" t="s">
        <v>291</v>
      </c>
      <c r="B1569" s="123"/>
      <c r="C1569" s="123"/>
      <c r="D1569" s="123"/>
      <c r="E1569" s="127" t="s">
        <v>168</v>
      </c>
      <c r="F1569" s="212">
        <v>401813</v>
      </c>
      <c r="G1569" s="213">
        <v>401818</v>
      </c>
    </row>
    <row r="1570" spans="1:7" hidden="1">
      <c r="A1570" s="128" t="s">
        <v>169</v>
      </c>
      <c r="B1570" s="123"/>
      <c r="C1570" s="123"/>
      <c r="D1570" s="123"/>
      <c r="E1570" s="129" t="s">
        <v>170</v>
      </c>
      <c r="F1570" s="130" t="s">
        <v>13</v>
      </c>
      <c r="G1570"/>
    </row>
    <row r="1571" spans="1:7" hidden="1">
      <c r="A1571" s="131"/>
      <c r="B1571" s="132"/>
      <c r="C1571" s="132"/>
      <c r="D1571" s="132"/>
      <c r="E1571" s="133"/>
      <c r="F1571" s="134"/>
      <c r="G1571"/>
    </row>
    <row r="1572" spans="1:7" ht="15.95" hidden="1" thickBot="1">
      <c r="A1572" s="135"/>
      <c r="B1572" s="136"/>
      <c r="C1572" s="132"/>
      <c r="D1572" s="132"/>
      <c r="F1572" s="134"/>
      <c r="G1572"/>
    </row>
    <row r="1573" spans="1:7" hidden="1">
      <c r="A1573" s="137" t="s">
        <v>171</v>
      </c>
      <c r="B1573" s="138"/>
      <c r="C1573" s="138"/>
      <c r="D1573" s="138"/>
      <c r="E1573" s="138"/>
      <c r="F1573" s="139"/>
      <c r="G1573"/>
    </row>
    <row r="1574" spans="1:7" hidden="1">
      <c r="A1574" s="140" t="s">
        <v>172</v>
      </c>
      <c r="B1574" s="141" t="s">
        <v>5</v>
      </c>
      <c r="C1574" s="141" t="s">
        <v>173</v>
      </c>
      <c r="D1574" s="141" t="s">
        <v>174</v>
      </c>
      <c r="E1574" s="142" t="s">
        <v>175</v>
      </c>
      <c r="F1574" s="143" t="s">
        <v>176</v>
      </c>
      <c r="G1574"/>
    </row>
    <row r="1575" spans="1:7" hidden="1">
      <c r="A1575" s="144" t="s">
        <v>177</v>
      </c>
      <c r="B1575" s="145">
        <v>0.05</v>
      </c>
      <c r="C1575" s="146">
        <v>50.62</v>
      </c>
      <c r="D1575" s="146">
        <v>2.5310000000000001</v>
      </c>
      <c r="E1575" s="147">
        <v>1</v>
      </c>
      <c r="F1575" s="148">
        <v>2.5310000000000001</v>
      </c>
      <c r="G1575"/>
    </row>
    <row r="1576" spans="1:7" hidden="1">
      <c r="A1576" s="144" t="s">
        <v>178</v>
      </c>
      <c r="B1576" s="145">
        <v>2</v>
      </c>
      <c r="C1576" s="146">
        <v>0.15</v>
      </c>
      <c r="D1576" s="146">
        <v>0.3</v>
      </c>
      <c r="E1576" s="147">
        <v>4</v>
      </c>
      <c r="F1576" s="148">
        <v>1.2</v>
      </c>
      <c r="G1576"/>
    </row>
    <row r="1577" spans="1:7" hidden="1">
      <c r="A1577" s="144" t="s">
        <v>179</v>
      </c>
      <c r="B1577" s="149"/>
      <c r="C1577" s="146" t="s">
        <v>179</v>
      </c>
      <c r="D1577" s="146" t="s">
        <v>179</v>
      </c>
      <c r="E1577" s="147" t="s">
        <v>179</v>
      </c>
      <c r="F1577" s="148" t="s">
        <v>179</v>
      </c>
      <c r="G1577"/>
    </row>
    <row r="1578" spans="1:7" hidden="1">
      <c r="A1578" s="144" t="s">
        <v>179</v>
      </c>
      <c r="B1578" s="149"/>
      <c r="C1578" s="146" t="s">
        <v>179</v>
      </c>
      <c r="D1578" s="146" t="s">
        <v>179</v>
      </c>
      <c r="E1578" s="147" t="s">
        <v>179</v>
      </c>
      <c r="F1578" s="148" t="s">
        <v>179</v>
      </c>
      <c r="G1578"/>
    </row>
    <row r="1579" spans="1:7" hidden="1">
      <c r="A1579" s="144" t="s">
        <v>179</v>
      </c>
      <c r="B1579" s="149"/>
      <c r="C1579" s="146" t="s">
        <v>179</v>
      </c>
      <c r="D1579" s="146" t="s">
        <v>179</v>
      </c>
      <c r="E1579" s="147" t="s">
        <v>179</v>
      </c>
      <c r="F1579" s="148" t="s">
        <v>179</v>
      </c>
      <c r="G1579"/>
    </row>
    <row r="1580" spans="1:7" hidden="1">
      <c r="A1580" s="144" t="s">
        <v>179</v>
      </c>
      <c r="B1580" s="149"/>
      <c r="C1580" s="146" t="s">
        <v>179</v>
      </c>
      <c r="D1580" s="146" t="s">
        <v>179</v>
      </c>
      <c r="E1580" s="147" t="s">
        <v>179</v>
      </c>
      <c r="F1580" s="148" t="s">
        <v>179</v>
      </c>
      <c r="G1580"/>
    </row>
    <row r="1581" spans="1:7" hidden="1">
      <c r="A1581" s="144" t="s">
        <v>179</v>
      </c>
      <c r="B1581" s="149"/>
      <c r="C1581" s="146" t="s">
        <v>179</v>
      </c>
      <c r="D1581" s="146" t="s">
        <v>179</v>
      </c>
      <c r="E1581" s="147" t="s">
        <v>179</v>
      </c>
      <c r="F1581" s="148" t="s">
        <v>179</v>
      </c>
      <c r="G1581"/>
    </row>
    <row r="1582" spans="1:7" hidden="1">
      <c r="A1582" s="144" t="s">
        <v>179</v>
      </c>
      <c r="B1582" s="149"/>
      <c r="C1582" s="146" t="s">
        <v>179</v>
      </c>
      <c r="D1582" s="146" t="s">
        <v>179</v>
      </c>
      <c r="E1582" s="147" t="s">
        <v>179</v>
      </c>
      <c r="F1582" s="148" t="s">
        <v>179</v>
      </c>
      <c r="G1582"/>
    </row>
    <row r="1583" spans="1:7" hidden="1">
      <c r="A1583" s="144" t="s">
        <v>179</v>
      </c>
      <c r="B1583" s="149"/>
      <c r="C1583" s="146" t="s">
        <v>179</v>
      </c>
      <c r="D1583" s="146" t="s">
        <v>179</v>
      </c>
      <c r="E1583" s="147" t="s">
        <v>179</v>
      </c>
      <c r="F1583" s="148" t="s">
        <v>179</v>
      </c>
      <c r="G1583"/>
    </row>
    <row r="1584" spans="1:7" ht="15.95" hidden="1" thickBot="1">
      <c r="A1584" s="144" t="s">
        <v>179</v>
      </c>
      <c r="B1584" s="152"/>
      <c r="C1584" s="146" t="s">
        <v>179</v>
      </c>
      <c r="D1584" s="146" t="s">
        <v>179</v>
      </c>
      <c r="E1584" s="147" t="s">
        <v>179</v>
      </c>
      <c r="F1584" s="148" t="s">
        <v>179</v>
      </c>
      <c r="G1584"/>
    </row>
    <row r="1585" spans="1:7" ht="15.95" hidden="1" thickBot="1">
      <c r="A1585" s="156"/>
      <c r="B1585" s="205"/>
      <c r="C1585" s="158"/>
      <c r="D1585" s="158"/>
      <c r="E1585" s="159" t="s">
        <v>180</v>
      </c>
      <c r="F1585" s="160">
        <v>3.7309999999999999</v>
      </c>
      <c r="G1585"/>
    </row>
    <row r="1586" spans="1:7" hidden="1">
      <c r="A1586" s="161" t="s">
        <v>181</v>
      </c>
      <c r="B1586" s="206"/>
      <c r="C1586" s="163"/>
      <c r="D1586" s="163"/>
      <c r="E1586" s="163"/>
      <c r="F1586" s="164"/>
      <c r="G1586"/>
    </row>
    <row r="1587" spans="1:7" hidden="1">
      <c r="A1587" s="165" t="s">
        <v>172</v>
      </c>
      <c r="B1587" s="207" t="s">
        <v>5</v>
      </c>
      <c r="C1587" s="141" t="s">
        <v>182</v>
      </c>
      <c r="D1587" s="141" t="s">
        <v>174</v>
      </c>
      <c r="E1587" s="141" t="s">
        <v>175</v>
      </c>
      <c r="F1587" s="143" t="s">
        <v>176</v>
      </c>
      <c r="G1587"/>
    </row>
    <row r="1588" spans="1:7" hidden="1">
      <c r="A1588" s="167" t="s">
        <v>183</v>
      </c>
      <c r="B1588" s="145">
        <v>1</v>
      </c>
      <c r="C1588" s="146">
        <v>4.0999999999999996</v>
      </c>
      <c r="D1588" s="146">
        <v>4.0999999999999996</v>
      </c>
      <c r="E1588" s="146">
        <v>4</v>
      </c>
      <c r="F1588" s="148">
        <v>16.399999999999999</v>
      </c>
      <c r="G1588"/>
    </row>
    <row r="1589" spans="1:7" hidden="1">
      <c r="A1589" s="167" t="s">
        <v>184</v>
      </c>
      <c r="B1589" s="145">
        <v>2</v>
      </c>
      <c r="C1589" s="146">
        <v>4.05</v>
      </c>
      <c r="D1589" s="146">
        <v>8.1</v>
      </c>
      <c r="E1589" s="146">
        <v>4</v>
      </c>
      <c r="F1589" s="148">
        <v>32.4</v>
      </c>
      <c r="G1589"/>
    </row>
    <row r="1590" spans="1:7" hidden="1">
      <c r="A1590" s="167" t="s">
        <v>185</v>
      </c>
      <c r="B1590" s="145">
        <v>0.1</v>
      </c>
      <c r="C1590" s="146">
        <v>4.55</v>
      </c>
      <c r="D1590" s="146">
        <v>0.45500000000000002</v>
      </c>
      <c r="E1590" s="146">
        <v>4</v>
      </c>
      <c r="F1590" s="148">
        <v>1.82</v>
      </c>
      <c r="G1590"/>
    </row>
    <row r="1591" spans="1:7" hidden="1">
      <c r="A1591" s="167" t="s">
        <v>179</v>
      </c>
      <c r="B1591" s="145"/>
      <c r="C1591" s="146" t="s">
        <v>179</v>
      </c>
      <c r="D1591" s="146" t="s">
        <v>179</v>
      </c>
      <c r="E1591" s="146" t="s">
        <v>179</v>
      </c>
      <c r="F1591" s="148" t="s">
        <v>179</v>
      </c>
      <c r="G1591"/>
    </row>
    <row r="1592" spans="1:7" hidden="1">
      <c r="A1592" s="167" t="s">
        <v>179</v>
      </c>
      <c r="B1592" s="145"/>
      <c r="C1592" s="146" t="s">
        <v>179</v>
      </c>
      <c r="D1592" s="146" t="s">
        <v>179</v>
      </c>
      <c r="E1592" s="146" t="s">
        <v>179</v>
      </c>
      <c r="F1592" s="148" t="s">
        <v>179</v>
      </c>
      <c r="G1592"/>
    </row>
    <row r="1593" spans="1:7" hidden="1">
      <c r="A1593" s="167" t="s">
        <v>179</v>
      </c>
      <c r="B1593" s="145"/>
      <c r="C1593" s="146" t="s">
        <v>179</v>
      </c>
      <c r="D1593" s="146" t="s">
        <v>179</v>
      </c>
      <c r="E1593" s="146" t="s">
        <v>179</v>
      </c>
      <c r="F1593" s="148" t="s">
        <v>179</v>
      </c>
      <c r="G1593"/>
    </row>
    <row r="1594" spans="1:7" hidden="1">
      <c r="A1594" s="167" t="s">
        <v>179</v>
      </c>
      <c r="B1594" s="145"/>
      <c r="C1594" s="146" t="s">
        <v>179</v>
      </c>
      <c r="D1594" s="146" t="s">
        <v>179</v>
      </c>
      <c r="E1594" s="146" t="s">
        <v>179</v>
      </c>
      <c r="F1594" s="148" t="s">
        <v>179</v>
      </c>
      <c r="G1594"/>
    </row>
    <row r="1595" spans="1:7" hidden="1">
      <c r="A1595" s="167" t="s">
        <v>179</v>
      </c>
      <c r="B1595" s="145"/>
      <c r="C1595" s="146" t="s">
        <v>179</v>
      </c>
      <c r="D1595" s="146" t="s">
        <v>179</v>
      </c>
      <c r="E1595" s="146" t="s">
        <v>179</v>
      </c>
      <c r="F1595" s="148" t="s">
        <v>179</v>
      </c>
      <c r="G1595"/>
    </row>
    <row r="1596" spans="1:7" hidden="1">
      <c r="A1596" s="167" t="s">
        <v>179</v>
      </c>
      <c r="B1596" s="145"/>
      <c r="C1596" s="146" t="s">
        <v>179</v>
      </c>
      <c r="D1596" s="146" t="s">
        <v>179</v>
      </c>
      <c r="E1596" s="146" t="s">
        <v>179</v>
      </c>
      <c r="F1596" s="148" t="s">
        <v>179</v>
      </c>
      <c r="G1596"/>
    </row>
    <row r="1597" spans="1:7" ht="15.95" hidden="1" thickBot="1">
      <c r="A1597" s="167" t="s">
        <v>179</v>
      </c>
      <c r="B1597" s="168"/>
      <c r="C1597" s="146" t="s">
        <v>179</v>
      </c>
      <c r="D1597" s="146" t="s">
        <v>179</v>
      </c>
      <c r="E1597" s="146" t="s">
        <v>179</v>
      </c>
      <c r="F1597" s="148" t="s">
        <v>179</v>
      </c>
      <c r="G1597"/>
    </row>
    <row r="1598" spans="1:7" ht="15.95" hidden="1" thickBot="1">
      <c r="A1598" s="169"/>
      <c r="B1598" s="170"/>
      <c r="C1598" s="170"/>
      <c r="D1598" s="170"/>
      <c r="E1598" s="171" t="s">
        <v>186</v>
      </c>
      <c r="F1598" s="172">
        <v>50.62</v>
      </c>
      <c r="G1598"/>
    </row>
    <row r="1599" spans="1:7" hidden="1">
      <c r="A1599" s="137" t="s">
        <v>187</v>
      </c>
      <c r="B1599" s="138"/>
      <c r="C1599" s="138"/>
      <c r="D1599" s="138"/>
      <c r="E1599" s="138"/>
      <c r="F1599" s="139"/>
      <c r="G1599"/>
    </row>
    <row r="1600" spans="1:7" hidden="1">
      <c r="A1600" s="173" t="s">
        <v>172</v>
      </c>
      <c r="B1600" s="174" t="s">
        <v>188</v>
      </c>
      <c r="C1600" s="141" t="s">
        <v>4</v>
      </c>
      <c r="D1600" s="141" t="s">
        <v>5</v>
      </c>
      <c r="E1600" s="141" t="s">
        <v>189</v>
      </c>
      <c r="F1600" s="143" t="s">
        <v>176</v>
      </c>
      <c r="G1600"/>
    </row>
    <row r="1601" spans="1:7" hidden="1">
      <c r="A1601" s="175" t="s">
        <v>292</v>
      </c>
      <c r="B1601" s="176" t="s">
        <v>188</v>
      </c>
      <c r="C1601" s="177" t="s">
        <v>13</v>
      </c>
      <c r="D1601" s="178">
        <v>1</v>
      </c>
      <c r="E1601" s="179">
        <v>1390.5</v>
      </c>
      <c r="F1601" s="180">
        <v>1390.5</v>
      </c>
      <c r="G1601"/>
    </row>
    <row r="1602" spans="1:7" hidden="1">
      <c r="A1602" s="175" t="s">
        <v>179</v>
      </c>
      <c r="B1602" s="176" t="s">
        <v>188</v>
      </c>
      <c r="C1602" s="177" t="s">
        <v>179</v>
      </c>
      <c r="D1602" s="178"/>
      <c r="E1602" s="179" t="s">
        <v>179</v>
      </c>
      <c r="F1602" s="180" t="s">
        <v>179</v>
      </c>
      <c r="G1602"/>
    </row>
    <row r="1603" spans="1:7" hidden="1">
      <c r="A1603" s="175" t="s">
        <v>179</v>
      </c>
      <c r="B1603" s="176" t="s">
        <v>188</v>
      </c>
      <c r="C1603" s="177" t="s">
        <v>179</v>
      </c>
      <c r="D1603" s="178"/>
      <c r="E1603" s="179" t="s">
        <v>179</v>
      </c>
      <c r="F1603" s="180" t="s">
        <v>179</v>
      </c>
      <c r="G1603"/>
    </row>
    <row r="1604" spans="1:7" hidden="1">
      <c r="A1604" s="175" t="s">
        <v>179</v>
      </c>
      <c r="B1604" s="176" t="s">
        <v>188</v>
      </c>
      <c r="C1604" s="177" t="s">
        <v>179</v>
      </c>
      <c r="D1604" s="178"/>
      <c r="E1604" s="179" t="s">
        <v>179</v>
      </c>
      <c r="F1604" s="180" t="s">
        <v>179</v>
      </c>
      <c r="G1604"/>
    </row>
    <row r="1605" spans="1:7" hidden="1">
      <c r="A1605" s="175" t="s">
        <v>179</v>
      </c>
      <c r="B1605" s="176" t="s">
        <v>188</v>
      </c>
      <c r="C1605" s="177" t="s">
        <v>179</v>
      </c>
      <c r="D1605" s="178"/>
      <c r="E1605" s="179" t="s">
        <v>179</v>
      </c>
      <c r="F1605" s="180" t="s">
        <v>179</v>
      </c>
      <c r="G1605"/>
    </row>
    <row r="1606" spans="1:7" hidden="1">
      <c r="A1606" s="175" t="s">
        <v>179</v>
      </c>
      <c r="B1606" s="176" t="s">
        <v>188</v>
      </c>
      <c r="C1606" s="177" t="s">
        <v>179</v>
      </c>
      <c r="D1606" s="178"/>
      <c r="E1606" s="179" t="s">
        <v>179</v>
      </c>
      <c r="F1606" s="180" t="s">
        <v>179</v>
      </c>
      <c r="G1606"/>
    </row>
    <row r="1607" spans="1:7" hidden="1">
      <c r="A1607" s="175" t="s">
        <v>179</v>
      </c>
      <c r="B1607" s="176" t="s">
        <v>188</v>
      </c>
      <c r="C1607" s="177" t="s">
        <v>179</v>
      </c>
      <c r="D1607" s="178"/>
      <c r="E1607" s="179" t="s">
        <v>179</v>
      </c>
      <c r="F1607" s="180" t="s">
        <v>179</v>
      </c>
      <c r="G1607"/>
    </row>
    <row r="1608" spans="1:7" hidden="1">
      <c r="A1608" s="175" t="s">
        <v>179</v>
      </c>
      <c r="B1608" s="176" t="s">
        <v>188</v>
      </c>
      <c r="C1608" s="177" t="s">
        <v>179</v>
      </c>
      <c r="D1608" s="178"/>
      <c r="E1608" s="179" t="s">
        <v>179</v>
      </c>
      <c r="F1608" s="180" t="s">
        <v>179</v>
      </c>
      <c r="G1608"/>
    </row>
    <row r="1609" spans="1:7" hidden="1">
      <c r="A1609" s="175" t="s">
        <v>179</v>
      </c>
      <c r="B1609" s="176" t="s">
        <v>188</v>
      </c>
      <c r="C1609" s="177" t="s">
        <v>179</v>
      </c>
      <c r="D1609" s="178"/>
      <c r="E1609" s="179" t="s">
        <v>179</v>
      </c>
      <c r="F1609" s="180" t="s">
        <v>179</v>
      </c>
      <c r="G1609"/>
    </row>
    <row r="1610" spans="1:7" hidden="1">
      <c r="A1610" s="175" t="s">
        <v>179</v>
      </c>
      <c r="B1610" s="176" t="s">
        <v>188</v>
      </c>
      <c r="C1610" s="177" t="s">
        <v>179</v>
      </c>
      <c r="D1610" s="178"/>
      <c r="E1610" s="179" t="s">
        <v>179</v>
      </c>
      <c r="F1610" s="180" t="s">
        <v>179</v>
      </c>
      <c r="G1610"/>
    </row>
    <row r="1611" spans="1:7" hidden="1">
      <c r="A1611" s="175" t="s">
        <v>179</v>
      </c>
      <c r="B1611" s="176" t="s">
        <v>188</v>
      </c>
      <c r="C1611" s="177" t="s">
        <v>179</v>
      </c>
      <c r="D1611" s="178"/>
      <c r="E1611" s="179" t="s">
        <v>179</v>
      </c>
      <c r="F1611" s="180" t="s">
        <v>179</v>
      </c>
      <c r="G1611"/>
    </row>
    <row r="1612" spans="1:7" hidden="1">
      <c r="A1612" s="175" t="s">
        <v>179</v>
      </c>
      <c r="B1612" s="176"/>
      <c r="C1612" s="177" t="s">
        <v>179</v>
      </c>
      <c r="D1612" s="178"/>
      <c r="E1612" s="179" t="s">
        <v>179</v>
      </c>
      <c r="F1612" s="180" t="s">
        <v>179</v>
      </c>
      <c r="G1612"/>
    </row>
    <row r="1613" spans="1:7" hidden="1">
      <c r="A1613" s="175" t="s">
        <v>179</v>
      </c>
      <c r="B1613" s="176"/>
      <c r="C1613" s="177" t="s">
        <v>179</v>
      </c>
      <c r="D1613" s="178"/>
      <c r="E1613" s="179" t="s">
        <v>179</v>
      </c>
      <c r="F1613" s="180" t="s">
        <v>179</v>
      </c>
      <c r="G1613"/>
    </row>
    <row r="1614" spans="1:7" hidden="1">
      <c r="A1614" s="175" t="s">
        <v>179</v>
      </c>
      <c r="B1614" s="176"/>
      <c r="C1614" s="177" t="s">
        <v>179</v>
      </c>
      <c r="D1614" s="178"/>
      <c r="E1614" s="179" t="s">
        <v>179</v>
      </c>
      <c r="F1614" s="180" t="s">
        <v>179</v>
      </c>
      <c r="G1614"/>
    </row>
    <row r="1615" spans="1:7" hidden="1">
      <c r="A1615" s="175" t="s">
        <v>179</v>
      </c>
      <c r="B1615" s="176"/>
      <c r="C1615" s="177" t="s">
        <v>179</v>
      </c>
      <c r="D1615" s="178"/>
      <c r="E1615" s="179" t="s">
        <v>179</v>
      </c>
      <c r="F1615" s="180" t="s">
        <v>179</v>
      </c>
      <c r="G1615"/>
    </row>
    <row r="1616" spans="1:7" hidden="1">
      <c r="A1616" s="175" t="s">
        <v>179</v>
      </c>
      <c r="B1616" s="176"/>
      <c r="C1616" s="177" t="s">
        <v>179</v>
      </c>
      <c r="D1616" s="178"/>
      <c r="E1616" s="179" t="s">
        <v>179</v>
      </c>
      <c r="F1616" s="180" t="s">
        <v>179</v>
      </c>
      <c r="G1616"/>
    </row>
    <row r="1617" spans="1:7" hidden="1">
      <c r="A1617" s="175" t="s">
        <v>179</v>
      </c>
      <c r="B1617" s="176"/>
      <c r="C1617" s="177" t="s">
        <v>179</v>
      </c>
      <c r="D1617" s="178"/>
      <c r="E1617" s="179" t="s">
        <v>179</v>
      </c>
      <c r="F1617" s="180" t="s">
        <v>179</v>
      </c>
      <c r="G1617"/>
    </row>
    <row r="1618" spans="1:7" hidden="1">
      <c r="A1618" s="175" t="s">
        <v>179</v>
      </c>
      <c r="B1618" s="176"/>
      <c r="C1618" s="177" t="s">
        <v>179</v>
      </c>
      <c r="D1618" s="178"/>
      <c r="E1618" s="179" t="s">
        <v>179</v>
      </c>
      <c r="F1618" s="180" t="s">
        <v>179</v>
      </c>
      <c r="G1618"/>
    </row>
    <row r="1619" spans="1:7" hidden="1">
      <c r="A1619" s="175" t="s">
        <v>179</v>
      </c>
      <c r="B1619" s="176"/>
      <c r="C1619" s="177" t="s">
        <v>179</v>
      </c>
      <c r="D1619" s="178"/>
      <c r="E1619" s="179" t="s">
        <v>179</v>
      </c>
      <c r="F1619" s="180" t="s">
        <v>179</v>
      </c>
      <c r="G1619"/>
    </row>
    <row r="1620" spans="1:7" ht="15.95" hidden="1" thickBot="1">
      <c r="A1620" s="175" t="s">
        <v>179</v>
      </c>
      <c r="B1620" s="181"/>
      <c r="C1620" s="177" t="s">
        <v>179</v>
      </c>
      <c r="D1620" s="182"/>
      <c r="E1620" s="179" t="s">
        <v>179</v>
      </c>
      <c r="F1620" s="180" t="s">
        <v>179</v>
      </c>
      <c r="G1620"/>
    </row>
    <row r="1621" spans="1:7" ht="15.95" hidden="1" thickBot="1">
      <c r="A1621" s="169"/>
      <c r="B1621" s="183"/>
      <c r="C1621" s="183"/>
      <c r="D1621" s="183"/>
      <c r="E1621" s="184" t="s">
        <v>190</v>
      </c>
      <c r="F1621" s="185">
        <v>1390.5</v>
      </c>
      <c r="G1621"/>
    </row>
    <row r="1622" spans="1:7" hidden="1">
      <c r="A1622" s="186" t="s">
        <v>191</v>
      </c>
      <c r="B1622" s="112"/>
      <c r="C1622" s="112"/>
      <c r="D1622" s="112"/>
      <c r="E1622" s="112"/>
      <c r="F1622" s="121"/>
      <c r="G1622"/>
    </row>
    <row r="1623" spans="1:7" hidden="1">
      <c r="A1623" s="140" t="s">
        <v>172</v>
      </c>
      <c r="B1623" s="141" t="s">
        <v>4</v>
      </c>
      <c r="C1623" s="141" t="s">
        <v>5</v>
      </c>
      <c r="D1623" s="141" t="s">
        <v>192</v>
      </c>
      <c r="E1623" s="141" t="s">
        <v>173</v>
      </c>
      <c r="F1623" s="143" t="s">
        <v>176</v>
      </c>
      <c r="G1623"/>
    </row>
    <row r="1624" spans="1:7" hidden="1">
      <c r="A1624" s="144" t="s">
        <v>179</v>
      </c>
      <c r="B1624" s="177" t="s">
        <v>179</v>
      </c>
      <c r="C1624" s="178"/>
      <c r="D1624" s="187" t="s">
        <v>179</v>
      </c>
      <c r="E1624" s="187" t="s">
        <v>179</v>
      </c>
      <c r="F1624" s="188" t="s">
        <v>179</v>
      </c>
      <c r="G1624"/>
    </row>
    <row r="1625" spans="1:7" hidden="1">
      <c r="A1625" s="144" t="s">
        <v>179</v>
      </c>
      <c r="B1625" s="177" t="s">
        <v>179</v>
      </c>
      <c r="C1625" s="178"/>
      <c r="D1625" s="187" t="s">
        <v>179</v>
      </c>
      <c r="E1625" s="187" t="s">
        <v>179</v>
      </c>
      <c r="F1625" s="188" t="s">
        <v>179</v>
      </c>
      <c r="G1625"/>
    </row>
    <row r="1626" spans="1:7" hidden="1">
      <c r="A1626" s="144" t="s">
        <v>179</v>
      </c>
      <c r="B1626" s="177" t="s">
        <v>179</v>
      </c>
      <c r="C1626" s="178"/>
      <c r="D1626" s="187"/>
      <c r="E1626" s="187"/>
      <c r="F1626" s="188" t="s">
        <v>179</v>
      </c>
      <c r="G1626"/>
    </row>
    <row r="1627" spans="1:7" ht="15.95" hidden="1" thickBot="1">
      <c r="A1627" s="169"/>
      <c r="B1627" s="183"/>
      <c r="C1627" s="183"/>
      <c r="D1627" s="183"/>
      <c r="E1627" s="184" t="s">
        <v>193</v>
      </c>
      <c r="F1627" s="189">
        <v>0</v>
      </c>
      <c r="G1627"/>
    </row>
    <row r="1628" spans="1:7" hidden="1">
      <c r="A1628" s="190"/>
      <c r="B1628" s="132"/>
      <c r="C1628" s="191" t="s">
        <v>194</v>
      </c>
      <c r="D1628" s="192"/>
      <c r="E1628" s="193"/>
      <c r="F1628" s="194">
        <v>1444.8510000000001</v>
      </c>
      <c r="G1628"/>
    </row>
    <row r="1629" spans="1:7" hidden="1">
      <c r="A1629" s="190"/>
      <c r="B1629" s="132"/>
      <c r="C1629" s="195" t="s">
        <v>195</v>
      </c>
      <c r="D1629" s="196"/>
      <c r="E1629" s="197">
        <v>0.2</v>
      </c>
      <c r="F1629" s="148">
        <v>288.97019999999998</v>
      </c>
      <c r="G1629"/>
    </row>
    <row r="1630" spans="1:7" hidden="1">
      <c r="A1630" s="190"/>
      <c r="B1630" s="132"/>
      <c r="C1630" s="198" t="s">
        <v>196</v>
      </c>
      <c r="D1630" s="199"/>
      <c r="E1630" s="197">
        <v>0</v>
      </c>
      <c r="F1630" s="148">
        <v>0</v>
      </c>
      <c r="G1630"/>
    </row>
    <row r="1631" spans="1:7" hidden="1">
      <c r="A1631" s="190"/>
      <c r="B1631" s="132"/>
      <c r="C1631" s="195" t="s">
        <v>197</v>
      </c>
      <c r="D1631" s="196"/>
      <c r="E1631" s="200"/>
      <c r="F1631" s="148">
        <v>1733.82</v>
      </c>
      <c r="G1631"/>
    </row>
    <row r="1632" spans="1:7" ht="15.95" hidden="1" thickBot="1">
      <c r="A1632" s="190"/>
      <c r="B1632" s="132"/>
      <c r="C1632" s="201" t="s">
        <v>198</v>
      </c>
      <c r="D1632" s="202"/>
      <c r="E1632" s="203"/>
      <c r="F1632" s="204">
        <v>1733.82</v>
      </c>
      <c r="G1632"/>
    </row>
    <row r="1633" spans="1:7" hidden="1">
      <c r="A1633" s="111" t="s">
        <v>164</v>
      </c>
      <c r="B1633" s="112"/>
      <c r="C1633" s="112"/>
      <c r="D1633" s="112"/>
      <c r="E1633" s="113" t="s">
        <v>165</v>
      </c>
      <c r="F1633" s="114"/>
      <c r="G1633"/>
    </row>
    <row r="1634" spans="1:7" ht="15.95" hidden="1" thickBot="1">
      <c r="A1634" s="115"/>
      <c r="B1634" s="116"/>
      <c r="C1634" s="116"/>
      <c r="D1634" s="116"/>
      <c r="E1634" s="117"/>
      <c r="F1634" s="118"/>
      <c r="G1634"/>
    </row>
    <row r="1635" spans="1:7" hidden="1">
      <c r="A1635" s="119"/>
      <c r="B1635" s="120" t="s">
        <v>166</v>
      </c>
      <c r="C1635" s="112"/>
      <c r="D1635" s="112"/>
      <c r="E1635" s="112"/>
      <c r="F1635" s="121"/>
      <c r="G1635"/>
    </row>
    <row r="1636" spans="1:7" hidden="1">
      <c r="A1636" s="122" t="s">
        <v>167</v>
      </c>
      <c r="B1636" s="123"/>
      <c r="C1636" s="123"/>
      <c r="D1636" s="123"/>
      <c r="E1636" s="124"/>
      <c r="F1636" s="125"/>
      <c r="G1636"/>
    </row>
    <row r="1637" spans="1:7">
      <c r="A1637" s="215" t="s">
        <v>110</v>
      </c>
      <c r="B1637" s="123"/>
      <c r="C1637" s="123"/>
      <c r="D1637" s="123"/>
      <c r="E1637" s="127" t="s">
        <v>168</v>
      </c>
      <c r="F1637" s="212">
        <v>400237</v>
      </c>
      <c r="G1637" s="213"/>
    </row>
    <row r="1638" spans="1:7" hidden="1">
      <c r="A1638" s="128" t="s">
        <v>169</v>
      </c>
      <c r="B1638" s="123"/>
      <c r="C1638" s="123"/>
      <c r="D1638" s="123"/>
      <c r="E1638" s="129" t="s">
        <v>170</v>
      </c>
      <c r="F1638" s="130" t="s">
        <v>13</v>
      </c>
      <c r="G1638"/>
    </row>
    <row r="1639" spans="1:7" hidden="1">
      <c r="A1639" s="131"/>
      <c r="B1639" s="132"/>
      <c r="C1639" s="132"/>
      <c r="D1639" s="132"/>
      <c r="E1639" s="133"/>
      <c r="F1639" s="134"/>
      <c r="G1639"/>
    </row>
    <row r="1640" spans="1:7" ht="15.95" hidden="1" thickBot="1">
      <c r="A1640" s="135"/>
      <c r="B1640" s="136"/>
      <c r="C1640" s="132"/>
      <c r="D1640" s="132"/>
      <c r="F1640" s="134"/>
      <c r="G1640"/>
    </row>
    <row r="1641" spans="1:7" hidden="1">
      <c r="A1641" s="137" t="s">
        <v>171</v>
      </c>
      <c r="B1641" s="138"/>
      <c r="C1641" s="138"/>
      <c r="D1641" s="138"/>
      <c r="E1641" s="138"/>
      <c r="F1641" s="139"/>
      <c r="G1641"/>
    </row>
    <row r="1642" spans="1:7" hidden="1">
      <c r="A1642" s="140" t="s">
        <v>172</v>
      </c>
      <c r="B1642" s="141" t="s">
        <v>5</v>
      </c>
      <c r="C1642" s="141" t="s">
        <v>173</v>
      </c>
      <c r="D1642" s="141" t="s">
        <v>174</v>
      </c>
      <c r="E1642" s="142" t="s">
        <v>175</v>
      </c>
      <c r="F1642" s="143" t="s">
        <v>176</v>
      </c>
      <c r="G1642"/>
    </row>
    <row r="1643" spans="1:7" hidden="1">
      <c r="A1643" s="144" t="s">
        <v>177</v>
      </c>
      <c r="B1643" s="145">
        <v>0.05</v>
      </c>
      <c r="C1643" s="146">
        <v>34.42</v>
      </c>
      <c r="D1643" s="146">
        <v>1.7210000000000001</v>
      </c>
      <c r="E1643" s="147">
        <v>1</v>
      </c>
      <c r="F1643" s="148">
        <v>1.7210000000000001</v>
      </c>
      <c r="G1643"/>
    </row>
    <row r="1644" spans="1:7" hidden="1">
      <c r="A1644" s="144" t="s">
        <v>178</v>
      </c>
      <c r="B1644" s="145">
        <v>2</v>
      </c>
      <c r="C1644" s="146">
        <v>0.15</v>
      </c>
      <c r="D1644" s="146">
        <v>0.3</v>
      </c>
      <c r="E1644" s="147">
        <v>4</v>
      </c>
      <c r="F1644" s="148">
        <v>1.2</v>
      </c>
      <c r="G1644"/>
    </row>
    <row r="1645" spans="1:7" hidden="1">
      <c r="A1645" s="144" t="s">
        <v>179</v>
      </c>
      <c r="B1645" s="149"/>
      <c r="C1645" s="146" t="s">
        <v>179</v>
      </c>
      <c r="D1645" s="146" t="s">
        <v>179</v>
      </c>
      <c r="E1645" s="147" t="s">
        <v>179</v>
      </c>
      <c r="F1645" s="148" t="s">
        <v>179</v>
      </c>
      <c r="G1645"/>
    </row>
    <row r="1646" spans="1:7" hidden="1">
      <c r="A1646" s="144" t="s">
        <v>179</v>
      </c>
      <c r="B1646" s="149"/>
      <c r="C1646" s="146" t="s">
        <v>179</v>
      </c>
      <c r="D1646" s="146" t="s">
        <v>179</v>
      </c>
      <c r="E1646" s="147" t="s">
        <v>179</v>
      </c>
      <c r="F1646" s="148" t="s">
        <v>179</v>
      </c>
      <c r="G1646"/>
    </row>
    <row r="1647" spans="1:7" hidden="1">
      <c r="A1647" s="144" t="s">
        <v>179</v>
      </c>
      <c r="B1647" s="149"/>
      <c r="C1647" s="146" t="s">
        <v>179</v>
      </c>
      <c r="D1647" s="146" t="s">
        <v>179</v>
      </c>
      <c r="E1647" s="147" t="s">
        <v>179</v>
      </c>
      <c r="F1647" s="148" t="s">
        <v>179</v>
      </c>
      <c r="G1647"/>
    </row>
    <row r="1648" spans="1:7" hidden="1">
      <c r="A1648" s="144" t="s">
        <v>179</v>
      </c>
      <c r="B1648" s="150"/>
      <c r="C1648" s="146" t="s">
        <v>179</v>
      </c>
      <c r="D1648" s="146" t="s">
        <v>179</v>
      </c>
      <c r="E1648" s="147" t="s">
        <v>179</v>
      </c>
      <c r="F1648" s="148" t="s">
        <v>179</v>
      </c>
      <c r="G1648"/>
    </row>
    <row r="1649" spans="1:7" hidden="1">
      <c r="A1649" s="144" t="s">
        <v>179</v>
      </c>
      <c r="B1649" s="149"/>
      <c r="C1649" s="146" t="s">
        <v>179</v>
      </c>
      <c r="D1649" s="146" t="s">
        <v>179</v>
      </c>
      <c r="E1649" s="147" t="s">
        <v>179</v>
      </c>
      <c r="F1649" s="148" t="s">
        <v>179</v>
      </c>
      <c r="G1649"/>
    </row>
    <row r="1650" spans="1:7" hidden="1">
      <c r="A1650" s="144" t="s">
        <v>179</v>
      </c>
      <c r="B1650" s="149"/>
      <c r="C1650" s="146" t="s">
        <v>179</v>
      </c>
      <c r="D1650" s="146" t="s">
        <v>179</v>
      </c>
      <c r="E1650" s="147" t="s">
        <v>179</v>
      </c>
      <c r="F1650" s="148" t="s">
        <v>179</v>
      </c>
      <c r="G1650"/>
    </row>
    <row r="1651" spans="1:7" hidden="1">
      <c r="A1651" s="144" t="s">
        <v>179</v>
      </c>
      <c r="B1651" s="149"/>
      <c r="C1651" s="146" t="s">
        <v>179</v>
      </c>
      <c r="D1651" s="146" t="s">
        <v>179</v>
      </c>
      <c r="E1651" s="147" t="s">
        <v>179</v>
      </c>
      <c r="F1651" s="148" t="s">
        <v>179</v>
      </c>
      <c r="G1651"/>
    </row>
    <row r="1652" spans="1:7" ht="15.95" hidden="1" thickBot="1">
      <c r="A1652" s="144" t="s">
        <v>179</v>
      </c>
      <c r="B1652" s="152"/>
      <c r="C1652" s="146" t="s">
        <v>179</v>
      </c>
      <c r="D1652" s="146" t="s">
        <v>179</v>
      </c>
      <c r="E1652" s="147" t="s">
        <v>179</v>
      </c>
      <c r="F1652" s="148" t="s">
        <v>179</v>
      </c>
      <c r="G1652"/>
    </row>
    <row r="1653" spans="1:7" ht="15.95" hidden="1" thickBot="1">
      <c r="A1653" s="156"/>
      <c r="B1653" s="157"/>
      <c r="C1653" s="158"/>
      <c r="D1653" s="158"/>
      <c r="E1653" s="159" t="s">
        <v>180</v>
      </c>
      <c r="F1653" s="160">
        <v>2.9209999999999998</v>
      </c>
      <c r="G1653"/>
    </row>
    <row r="1654" spans="1:7" hidden="1">
      <c r="A1654" s="161" t="s">
        <v>181</v>
      </c>
      <c r="B1654" s="162"/>
      <c r="C1654" s="163"/>
      <c r="D1654" s="163"/>
      <c r="E1654" s="163"/>
      <c r="F1654" s="164"/>
      <c r="G1654"/>
    </row>
    <row r="1655" spans="1:7" hidden="1">
      <c r="A1655" s="165" t="s">
        <v>172</v>
      </c>
      <c r="B1655" s="166" t="s">
        <v>5</v>
      </c>
      <c r="C1655" s="141" t="s">
        <v>182</v>
      </c>
      <c r="D1655" s="141" t="s">
        <v>174</v>
      </c>
      <c r="E1655" s="141" t="s">
        <v>175</v>
      </c>
      <c r="F1655" s="143" t="s">
        <v>176</v>
      </c>
      <c r="G1655"/>
    </row>
    <row r="1656" spans="1:7" hidden="1">
      <c r="A1656" s="167" t="s">
        <v>184</v>
      </c>
      <c r="B1656" s="145">
        <v>1</v>
      </c>
      <c r="C1656" s="146">
        <v>4.05</v>
      </c>
      <c r="D1656" s="146">
        <v>4.05</v>
      </c>
      <c r="E1656" s="146">
        <v>4</v>
      </c>
      <c r="F1656" s="148">
        <v>16.2</v>
      </c>
      <c r="G1656"/>
    </row>
    <row r="1657" spans="1:7" hidden="1">
      <c r="A1657" s="167" t="s">
        <v>183</v>
      </c>
      <c r="B1657" s="145">
        <v>1</v>
      </c>
      <c r="C1657" s="146">
        <v>4.0999999999999996</v>
      </c>
      <c r="D1657" s="146">
        <v>4.0999999999999996</v>
      </c>
      <c r="E1657" s="146">
        <v>4</v>
      </c>
      <c r="F1657" s="148">
        <v>16.399999999999999</v>
      </c>
      <c r="G1657"/>
    </row>
    <row r="1658" spans="1:7" hidden="1">
      <c r="A1658" s="167" t="s">
        <v>185</v>
      </c>
      <c r="B1658" s="145">
        <v>0.1</v>
      </c>
      <c r="C1658" s="146">
        <v>4.55</v>
      </c>
      <c r="D1658" s="146">
        <v>0.45500000000000002</v>
      </c>
      <c r="E1658" s="146">
        <v>4</v>
      </c>
      <c r="F1658" s="148">
        <v>1.82</v>
      </c>
      <c r="G1658"/>
    </row>
    <row r="1659" spans="1:7" hidden="1">
      <c r="A1659" s="167" t="s">
        <v>179</v>
      </c>
      <c r="B1659" s="145"/>
      <c r="C1659" s="146" t="s">
        <v>179</v>
      </c>
      <c r="D1659" s="146" t="s">
        <v>179</v>
      </c>
      <c r="E1659" s="146" t="s">
        <v>179</v>
      </c>
      <c r="F1659" s="148" t="s">
        <v>179</v>
      </c>
      <c r="G1659"/>
    </row>
    <row r="1660" spans="1:7" hidden="1">
      <c r="A1660" s="167" t="s">
        <v>179</v>
      </c>
      <c r="B1660" s="145"/>
      <c r="C1660" s="146" t="s">
        <v>179</v>
      </c>
      <c r="D1660" s="146" t="s">
        <v>179</v>
      </c>
      <c r="E1660" s="146" t="s">
        <v>179</v>
      </c>
      <c r="F1660" s="148" t="s">
        <v>179</v>
      </c>
      <c r="G1660"/>
    </row>
    <row r="1661" spans="1:7" hidden="1">
      <c r="A1661" s="167" t="s">
        <v>179</v>
      </c>
      <c r="B1661" s="145"/>
      <c r="C1661" s="146" t="s">
        <v>179</v>
      </c>
      <c r="D1661" s="146" t="s">
        <v>179</v>
      </c>
      <c r="E1661" s="146" t="s">
        <v>179</v>
      </c>
      <c r="F1661" s="148" t="s">
        <v>179</v>
      </c>
      <c r="G1661"/>
    </row>
    <row r="1662" spans="1:7" hidden="1">
      <c r="A1662" s="167" t="s">
        <v>179</v>
      </c>
      <c r="B1662" s="145"/>
      <c r="C1662" s="146" t="s">
        <v>179</v>
      </c>
      <c r="D1662" s="146" t="s">
        <v>179</v>
      </c>
      <c r="E1662" s="146" t="s">
        <v>179</v>
      </c>
      <c r="F1662" s="148" t="s">
        <v>179</v>
      </c>
      <c r="G1662"/>
    </row>
    <row r="1663" spans="1:7" hidden="1">
      <c r="A1663" s="167" t="s">
        <v>179</v>
      </c>
      <c r="B1663" s="145"/>
      <c r="C1663" s="146" t="s">
        <v>179</v>
      </c>
      <c r="D1663" s="146" t="s">
        <v>179</v>
      </c>
      <c r="E1663" s="146" t="s">
        <v>179</v>
      </c>
      <c r="F1663" s="148" t="s">
        <v>179</v>
      </c>
      <c r="G1663"/>
    </row>
    <row r="1664" spans="1:7" hidden="1">
      <c r="A1664" s="167" t="s">
        <v>179</v>
      </c>
      <c r="B1664" s="145"/>
      <c r="C1664" s="146" t="s">
        <v>179</v>
      </c>
      <c r="D1664" s="146" t="s">
        <v>179</v>
      </c>
      <c r="E1664" s="146" t="s">
        <v>179</v>
      </c>
      <c r="F1664" s="148" t="s">
        <v>179</v>
      </c>
      <c r="G1664"/>
    </row>
    <row r="1665" spans="1:7" ht="15.95" hidden="1" thickBot="1">
      <c r="A1665" s="167" t="s">
        <v>179</v>
      </c>
      <c r="B1665" s="168"/>
      <c r="C1665" s="146" t="s">
        <v>179</v>
      </c>
      <c r="D1665" s="146" t="s">
        <v>179</v>
      </c>
      <c r="E1665" s="146" t="s">
        <v>179</v>
      </c>
      <c r="F1665" s="148" t="s">
        <v>179</v>
      </c>
      <c r="G1665"/>
    </row>
    <row r="1666" spans="1:7" ht="15.95" hidden="1" thickBot="1">
      <c r="A1666" s="169"/>
      <c r="B1666" s="170"/>
      <c r="C1666" s="170"/>
      <c r="D1666" s="170"/>
      <c r="E1666" s="171" t="s">
        <v>186</v>
      </c>
      <c r="F1666" s="172">
        <v>34.42</v>
      </c>
      <c r="G1666"/>
    </row>
    <row r="1667" spans="1:7" hidden="1">
      <c r="A1667" s="137" t="s">
        <v>187</v>
      </c>
      <c r="B1667" s="138"/>
      <c r="C1667" s="138"/>
      <c r="D1667" s="138"/>
      <c r="E1667" s="138"/>
      <c r="F1667" s="139"/>
      <c r="G1667"/>
    </row>
    <row r="1668" spans="1:7" hidden="1">
      <c r="A1668" s="173" t="s">
        <v>172</v>
      </c>
      <c r="B1668" s="174" t="s">
        <v>188</v>
      </c>
      <c r="C1668" s="141" t="s">
        <v>4</v>
      </c>
      <c r="D1668" s="141" t="s">
        <v>5</v>
      </c>
      <c r="E1668" s="141" t="s">
        <v>189</v>
      </c>
      <c r="F1668" s="143" t="s">
        <v>176</v>
      </c>
      <c r="G1668"/>
    </row>
    <row r="1669" spans="1:7" hidden="1">
      <c r="A1669" s="175" t="s">
        <v>293</v>
      </c>
      <c r="B1669" s="176" t="s">
        <v>188</v>
      </c>
      <c r="C1669" s="177" t="s">
        <v>13</v>
      </c>
      <c r="D1669" s="178">
        <v>1</v>
      </c>
      <c r="E1669" s="179">
        <v>696.28</v>
      </c>
      <c r="F1669" s="180">
        <v>696.28</v>
      </c>
      <c r="G1669"/>
    </row>
    <row r="1670" spans="1:7" hidden="1">
      <c r="A1670" s="175" t="s">
        <v>237</v>
      </c>
      <c r="B1670" s="176" t="s">
        <v>188</v>
      </c>
      <c r="C1670" s="177" t="s">
        <v>13</v>
      </c>
      <c r="D1670" s="178">
        <v>1</v>
      </c>
      <c r="E1670" s="179">
        <v>82.4</v>
      </c>
      <c r="F1670" s="180">
        <v>82.4</v>
      </c>
      <c r="G1670"/>
    </row>
    <row r="1671" spans="1:7" hidden="1">
      <c r="A1671" s="175" t="s">
        <v>236</v>
      </c>
      <c r="B1671" s="176" t="s">
        <v>188</v>
      </c>
      <c r="C1671" s="177" t="s">
        <v>13</v>
      </c>
      <c r="D1671" s="178">
        <v>1</v>
      </c>
      <c r="E1671" s="179">
        <v>154.5</v>
      </c>
      <c r="F1671" s="180">
        <v>154.5</v>
      </c>
      <c r="G1671"/>
    </row>
    <row r="1672" spans="1:7" hidden="1">
      <c r="A1672" s="175" t="s">
        <v>238</v>
      </c>
      <c r="B1672" s="176" t="s">
        <v>188</v>
      </c>
      <c r="C1672" s="177" t="s">
        <v>13</v>
      </c>
      <c r="D1672" s="178">
        <v>0.5</v>
      </c>
      <c r="E1672" s="179">
        <v>82.4</v>
      </c>
      <c r="F1672" s="180">
        <v>41.2</v>
      </c>
      <c r="G1672"/>
    </row>
    <row r="1673" spans="1:7" hidden="1">
      <c r="A1673" s="175" t="s">
        <v>235</v>
      </c>
      <c r="B1673" s="176" t="s">
        <v>188</v>
      </c>
      <c r="C1673" s="177" t="s">
        <v>13</v>
      </c>
      <c r="D1673" s="178">
        <v>1</v>
      </c>
      <c r="E1673" s="179">
        <v>15.450000000000001</v>
      </c>
      <c r="F1673" s="180">
        <v>15.45</v>
      </c>
      <c r="G1673"/>
    </row>
    <row r="1674" spans="1:7" hidden="1">
      <c r="A1674" s="175" t="s">
        <v>179</v>
      </c>
      <c r="B1674" s="176" t="s">
        <v>188</v>
      </c>
      <c r="C1674" s="177" t="s">
        <v>179</v>
      </c>
      <c r="D1674" s="178"/>
      <c r="E1674" s="179" t="s">
        <v>179</v>
      </c>
      <c r="F1674" s="180" t="s">
        <v>179</v>
      </c>
      <c r="G1674"/>
    </row>
    <row r="1675" spans="1:7" hidden="1">
      <c r="A1675" s="175" t="s">
        <v>179</v>
      </c>
      <c r="B1675" s="176" t="s">
        <v>188</v>
      </c>
      <c r="C1675" s="177" t="s">
        <v>179</v>
      </c>
      <c r="D1675" s="178"/>
      <c r="E1675" s="179" t="s">
        <v>179</v>
      </c>
      <c r="F1675" s="180" t="s">
        <v>179</v>
      </c>
      <c r="G1675"/>
    </row>
    <row r="1676" spans="1:7" hidden="1">
      <c r="A1676" s="175" t="s">
        <v>179</v>
      </c>
      <c r="B1676" s="176" t="s">
        <v>188</v>
      </c>
      <c r="C1676" s="177" t="s">
        <v>179</v>
      </c>
      <c r="D1676" s="178"/>
      <c r="E1676" s="179" t="s">
        <v>179</v>
      </c>
      <c r="F1676" s="180" t="s">
        <v>179</v>
      </c>
      <c r="G1676"/>
    </row>
    <row r="1677" spans="1:7" hidden="1">
      <c r="A1677" s="175" t="s">
        <v>179</v>
      </c>
      <c r="B1677" s="176" t="s">
        <v>188</v>
      </c>
      <c r="C1677" s="177" t="s">
        <v>179</v>
      </c>
      <c r="D1677" s="178"/>
      <c r="E1677" s="179" t="s">
        <v>179</v>
      </c>
      <c r="F1677" s="180" t="s">
        <v>179</v>
      </c>
      <c r="G1677"/>
    </row>
    <row r="1678" spans="1:7" hidden="1">
      <c r="A1678" s="175" t="s">
        <v>179</v>
      </c>
      <c r="B1678" s="176" t="s">
        <v>188</v>
      </c>
      <c r="C1678" s="177" t="s">
        <v>179</v>
      </c>
      <c r="D1678" s="178"/>
      <c r="E1678" s="179" t="s">
        <v>179</v>
      </c>
      <c r="F1678" s="180" t="s">
        <v>179</v>
      </c>
      <c r="G1678"/>
    </row>
    <row r="1679" spans="1:7" hidden="1">
      <c r="A1679" s="175" t="s">
        <v>179</v>
      </c>
      <c r="B1679" s="176" t="s">
        <v>188</v>
      </c>
      <c r="C1679" s="177" t="s">
        <v>179</v>
      </c>
      <c r="D1679" s="178"/>
      <c r="E1679" s="179" t="s">
        <v>179</v>
      </c>
      <c r="F1679" s="180" t="s">
        <v>179</v>
      </c>
      <c r="G1679"/>
    </row>
    <row r="1680" spans="1:7" hidden="1">
      <c r="A1680" s="175" t="s">
        <v>179</v>
      </c>
      <c r="B1680" s="176"/>
      <c r="C1680" s="177" t="s">
        <v>179</v>
      </c>
      <c r="D1680" s="178"/>
      <c r="E1680" s="179" t="s">
        <v>179</v>
      </c>
      <c r="F1680" s="180" t="s">
        <v>179</v>
      </c>
      <c r="G1680"/>
    </row>
    <row r="1681" spans="1:7" hidden="1">
      <c r="A1681" s="175" t="s">
        <v>179</v>
      </c>
      <c r="B1681" s="176"/>
      <c r="C1681" s="177" t="s">
        <v>179</v>
      </c>
      <c r="D1681" s="178"/>
      <c r="E1681" s="179" t="s">
        <v>179</v>
      </c>
      <c r="F1681" s="180" t="s">
        <v>179</v>
      </c>
      <c r="G1681"/>
    </row>
    <row r="1682" spans="1:7" hidden="1">
      <c r="A1682" s="175" t="s">
        <v>179</v>
      </c>
      <c r="B1682" s="176"/>
      <c r="C1682" s="177" t="s">
        <v>179</v>
      </c>
      <c r="D1682" s="178"/>
      <c r="E1682" s="179" t="s">
        <v>179</v>
      </c>
      <c r="F1682" s="180" t="s">
        <v>179</v>
      </c>
      <c r="G1682"/>
    </row>
    <row r="1683" spans="1:7" hidden="1">
      <c r="A1683" s="175" t="s">
        <v>179</v>
      </c>
      <c r="B1683" s="176"/>
      <c r="C1683" s="177" t="s">
        <v>179</v>
      </c>
      <c r="D1683" s="178"/>
      <c r="E1683" s="179" t="s">
        <v>179</v>
      </c>
      <c r="F1683" s="180" t="s">
        <v>179</v>
      </c>
      <c r="G1683"/>
    </row>
    <row r="1684" spans="1:7" hidden="1">
      <c r="A1684" s="175" t="s">
        <v>179</v>
      </c>
      <c r="B1684" s="176"/>
      <c r="C1684" s="177" t="s">
        <v>179</v>
      </c>
      <c r="D1684" s="178"/>
      <c r="E1684" s="179" t="s">
        <v>179</v>
      </c>
      <c r="F1684" s="180" t="s">
        <v>179</v>
      </c>
      <c r="G1684"/>
    </row>
    <row r="1685" spans="1:7" hidden="1">
      <c r="A1685" s="175" t="s">
        <v>179</v>
      </c>
      <c r="B1685" s="176"/>
      <c r="C1685" s="177" t="s">
        <v>179</v>
      </c>
      <c r="D1685" s="178"/>
      <c r="E1685" s="179" t="s">
        <v>179</v>
      </c>
      <c r="F1685" s="180" t="s">
        <v>179</v>
      </c>
      <c r="G1685"/>
    </row>
    <row r="1686" spans="1:7" hidden="1">
      <c r="A1686" s="175" t="s">
        <v>179</v>
      </c>
      <c r="B1686" s="176"/>
      <c r="C1686" s="177" t="s">
        <v>179</v>
      </c>
      <c r="D1686" s="178"/>
      <c r="E1686" s="179" t="s">
        <v>179</v>
      </c>
      <c r="F1686" s="180" t="s">
        <v>179</v>
      </c>
      <c r="G1686"/>
    </row>
    <row r="1687" spans="1:7" hidden="1">
      <c r="A1687" s="175" t="s">
        <v>179</v>
      </c>
      <c r="B1687" s="176"/>
      <c r="C1687" s="177" t="s">
        <v>179</v>
      </c>
      <c r="D1687" s="178"/>
      <c r="E1687" s="179" t="s">
        <v>179</v>
      </c>
      <c r="F1687" s="180" t="s">
        <v>179</v>
      </c>
      <c r="G1687"/>
    </row>
    <row r="1688" spans="1:7" ht="15.95" hidden="1" thickBot="1">
      <c r="A1688" s="175" t="s">
        <v>179</v>
      </c>
      <c r="B1688" s="181"/>
      <c r="C1688" s="177" t="s">
        <v>179</v>
      </c>
      <c r="D1688" s="182"/>
      <c r="E1688" s="179" t="s">
        <v>179</v>
      </c>
      <c r="F1688" s="180" t="s">
        <v>179</v>
      </c>
      <c r="G1688"/>
    </row>
    <row r="1689" spans="1:7" ht="15.95" hidden="1" thickBot="1">
      <c r="A1689" s="169"/>
      <c r="B1689" s="183"/>
      <c r="C1689" s="183"/>
      <c r="D1689" s="183"/>
      <c r="E1689" s="184" t="s">
        <v>190</v>
      </c>
      <c r="F1689" s="185">
        <v>989.83</v>
      </c>
      <c r="G1689"/>
    </row>
    <row r="1690" spans="1:7" hidden="1">
      <c r="A1690" s="186" t="s">
        <v>191</v>
      </c>
      <c r="B1690" s="112"/>
      <c r="C1690" s="112"/>
      <c r="D1690" s="112"/>
      <c r="E1690" s="112"/>
      <c r="F1690" s="121"/>
      <c r="G1690"/>
    </row>
    <row r="1691" spans="1:7" hidden="1">
      <c r="A1691" s="140" t="s">
        <v>172</v>
      </c>
      <c r="B1691" s="141" t="s">
        <v>4</v>
      </c>
      <c r="C1691" s="141" t="s">
        <v>5</v>
      </c>
      <c r="D1691" s="141" t="s">
        <v>192</v>
      </c>
      <c r="E1691" s="141" t="s">
        <v>173</v>
      </c>
      <c r="F1691" s="143" t="s">
        <v>176</v>
      </c>
      <c r="G1691"/>
    </row>
    <row r="1692" spans="1:7" hidden="1">
      <c r="A1692" s="144" t="s">
        <v>179</v>
      </c>
      <c r="B1692" s="177" t="s">
        <v>179</v>
      </c>
      <c r="C1692" s="178" t="s">
        <v>179</v>
      </c>
      <c r="D1692" s="187" t="s">
        <v>179</v>
      </c>
      <c r="E1692" s="187" t="s">
        <v>179</v>
      </c>
      <c r="F1692" s="188" t="s">
        <v>179</v>
      </c>
      <c r="G1692"/>
    </row>
    <row r="1693" spans="1:7" hidden="1">
      <c r="A1693" s="144" t="s">
        <v>179</v>
      </c>
      <c r="B1693" s="177" t="s">
        <v>179</v>
      </c>
      <c r="C1693" s="178" t="s">
        <v>179</v>
      </c>
      <c r="D1693" s="187" t="s">
        <v>179</v>
      </c>
      <c r="E1693" s="187" t="s">
        <v>179</v>
      </c>
      <c r="F1693" s="188" t="s">
        <v>179</v>
      </c>
      <c r="G1693"/>
    </row>
    <row r="1694" spans="1:7" hidden="1">
      <c r="A1694" s="144" t="s">
        <v>179</v>
      </c>
      <c r="B1694" s="177" t="s">
        <v>179</v>
      </c>
      <c r="C1694" s="178" t="s">
        <v>179</v>
      </c>
      <c r="D1694" s="187" t="s">
        <v>179</v>
      </c>
      <c r="E1694" s="187" t="s">
        <v>179</v>
      </c>
      <c r="F1694" s="188" t="s">
        <v>179</v>
      </c>
      <c r="G1694"/>
    </row>
    <row r="1695" spans="1:7" ht="15.95" hidden="1" thickBot="1">
      <c r="A1695" s="169"/>
      <c r="B1695" s="183"/>
      <c r="C1695" s="183"/>
      <c r="D1695" s="183"/>
      <c r="E1695" s="184" t="s">
        <v>193</v>
      </c>
      <c r="F1695" s="189">
        <v>0</v>
      </c>
      <c r="G1695"/>
    </row>
    <row r="1696" spans="1:7" hidden="1">
      <c r="A1696" s="190"/>
      <c r="B1696" s="132"/>
      <c r="C1696" s="191" t="s">
        <v>194</v>
      </c>
      <c r="D1696" s="192"/>
      <c r="E1696" s="193"/>
      <c r="F1696" s="194">
        <v>1027.171</v>
      </c>
      <c r="G1696"/>
    </row>
    <row r="1697" spans="1:7" hidden="1">
      <c r="A1697" s="190"/>
      <c r="B1697" s="132"/>
      <c r="C1697" s="195" t="s">
        <v>195</v>
      </c>
      <c r="D1697" s="196"/>
      <c r="E1697" s="197">
        <v>0.2</v>
      </c>
      <c r="F1697" s="148">
        <v>205.4342</v>
      </c>
      <c r="G1697"/>
    </row>
    <row r="1698" spans="1:7" hidden="1">
      <c r="A1698" s="190"/>
      <c r="B1698" s="132"/>
      <c r="C1698" s="198" t="s">
        <v>196</v>
      </c>
      <c r="D1698" s="199"/>
      <c r="E1698" s="197">
        <v>0</v>
      </c>
      <c r="F1698" s="148">
        <v>0</v>
      </c>
      <c r="G1698"/>
    </row>
    <row r="1699" spans="1:7" hidden="1">
      <c r="A1699" s="190"/>
      <c r="B1699" s="132"/>
      <c r="C1699" s="195" t="s">
        <v>197</v>
      </c>
      <c r="D1699" s="196"/>
      <c r="E1699" s="200"/>
      <c r="F1699" s="148">
        <v>1232.6099999999999</v>
      </c>
      <c r="G1699"/>
    </row>
    <row r="1700" spans="1:7" ht="15.95" hidden="1" thickBot="1">
      <c r="A1700" s="190"/>
      <c r="B1700" s="132"/>
      <c r="C1700" s="201" t="s">
        <v>198</v>
      </c>
      <c r="D1700" s="202"/>
      <c r="E1700" s="203"/>
      <c r="F1700" s="204">
        <v>1232.6099999999999</v>
      </c>
      <c r="G1700"/>
    </row>
    <row r="1701" spans="1:7" hidden="1">
      <c r="A1701" s="111" t="s">
        <v>164</v>
      </c>
      <c r="B1701" s="112"/>
      <c r="C1701" s="112"/>
      <c r="D1701" s="112"/>
      <c r="E1701" s="113" t="s">
        <v>165</v>
      </c>
      <c r="F1701" s="114"/>
      <c r="G1701"/>
    </row>
    <row r="1702" spans="1:7" ht="15.95" hidden="1" thickBot="1">
      <c r="A1702" s="115"/>
      <c r="B1702" s="116"/>
      <c r="C1702" s="116"/>
      <c r="D1702" s="116"/>
      <c r="E1702" s="117"/>
      <c r="F1702" s="118"/>
      <c r="G1702"/>
    </row>
    <row r="1703" spans="1:7" hidden="1">
      <c r="A1703" s="119"/>
      <c r="B1703" s="120" t="s">
        <v>166</v>
      </c>
      <c r="C1703" s="112"/>
      <c r="D1703" s="112"/>
      <c r="E1703" s="112"/>
      <c r="F1703" s="121"/>
      <c r="G1703"/>
    </row>
    <row r="1704" spans="1:7" hidden="1">
      <c r="A1704" s="122" t="s">
        <v>167</v>
      </c>
      <c r="B1704" s="123"/>
      <c r="C1704" s="123"/>
      <c r="D1704" s="123"/>
      <c r="E1704" s="124"/>
      <c r="F1704" s="125"/>
      <c r="G1704"/>
    </row>
    <row r="1705" spans="1:7">
      <c r="A1705" s="215" t="s">
        <v>116</v>
      </c>
      <c r="B1705" s="123"/>
      <c r="C1705" s="123"/>
      <c r="D1705" s="123"/>
      <c r="E1705" s="127" t="s">
        <v>168</v>
      </c>
      <c r="F1705" s="212">
        <v>400687</v>
      </c>
      <c r="G1705" s="213"/>
    </row>
    <row r="1706" spans="1:7" hidden="1">
      <c r="A1706" s="128" t="s">
        <v>169</v>
      </c>
      <c r="B1706" s="123"/>
      <c r="C1706" s="123"/>
      <c r="D1706" s="123"/>
      <c r="E1706" s="129" t="s">
        <v>170</v>
      </c>
      <c r="F1706" s="130" t="s">
        <v>13</v>
      </c>
      <c r="G1706"/>
    </row>
    <row r="1707" spans="1:7" hidden="1">
      <c r="A1707" s="131"/>
      <c r="B1707" s="132"/>
      <c r="C1707" s="132"/>
      <c r="D1707" s="132"/>
      <c r="E1707" s="133"/>
      <c r="F1707" s="134"/>
      <c r="G1707"/>
    </row>
    <row r="1708" spans="1:7" ht="15.95" hidden="1" thickBot="1">
      <c r="A1708" s="135"/>
      <c r="B1708" s="136"/>
      <c r="C1708" s="132"/>
      <c r="D1708" s="132"/>
      <c r="F1708" s="134"/>
      <c r="G1708"/>
    </row>
    <row r="1709" spans="1:7" hidden="1">
      <c r="A1709" s="137" t="s">
        <v>171</v>
      </c>
      <c r="B1709" s="138"/>
      <c r="C1709" s="138"/>
      <c r="D1709" s="138"/>
      <c r="E1709" s="138"/>
      <c r="F1709" s="139"/>
      <c r="G1709"/>
    </row>
    <row r="1710" spans="1:7" hidden="1">
      <c r="A1710" s="140" t="s">
        <v>172</v>
      </c>
      <c r="B1710" s="141" t="s">
        <v>5</v>
      </c>
      <c r="C1710" s="141" t="s">
        <v>173</v>
      </c>
      <c r="D1710" s="141" t="s">
        <v>174</v>
      </c>
      <c r="E1710" s="142" t="s">
        <v>175</v>
      </c>
      <c r="F1710" s="143" t="s">
        <v>176</v>
      </c>
      <c r="G1710"/>
    </row>
    <row r="1711" spans="1:7" hidden="1">
      <c r="A1711" s="144" t="s">
        <v>177</v>
      </c>
      <c r="B1711" s="145">
        <v>0.05</v>
      </c>
      <c r="C1711" s="146">
        <v>4.5893100000000002</v>
      </c>
      <c r="D1711" s="146">
        <v>0.22947000000000001</v>
      </c>
      <c r="E1711" s="147">
        <v>1</v>
      </c>
      <c r="F1711" s="148">
        <v>0.22947000000000001</v>
      </c>
      <c r="G1711"/>
    </row>
    <row r="1712" spans="1:7" hidden="1">
      <c r="A1712" s="144" t="s">
        <v>178</v>
      </c>
      <c r="B1712" s="145">
        <v>2</v>
      </c>
      <c r="C1712" s="146">
        <v>0.15</v>
      </c>
      <c r="D1712" s="146">
        <v>0.3</v>
      </c>
      <c r="E1712" s="147">
        <v>0.53332999999999997</v>
      </c>
      <c r="F1712" s="148">
        <v>0.16</v>
      </c>
      <c r="G1712"/>
    </row>
    <row r="1713" spans="1:7" hidden="1">
      <c r="A1713" s="144" t="s">
        <v>179</v>
      </c>
      <c r="B1713" s="149"/>
      <c r="C1713" s="146" t="s">
        <v>179</v>
      </c>
      <c r="D1713" s="146" t="s">
        <v>179</v>
      </c>
      <c r="E1713" s="147" t="s">
        <v>179</v>
      </c>
      <c r="F1713" s="148" t="s">
        <v>179</v>
      </c>
      <c r="G1713"/>
    </row>
    <row r="1714" spans="1:7" hidden="1">
      <c r="A1714" s="144" t="s">
        <v>179</v>
      </c>
      <c r="B1714" s="149"/>
      <c r="C1714" s="146" t="s">
        <v>179</v>
      </c>
      <c r="D1714" s="146" t="s">
        <v>179</v>
      </c>
      <c r="E1714" s="147" t="s">
        <v>179</v>
      </c>
      <c r="F1714" s="148" t="s">
        <v>179</v>
      </c>
      <c r="G1714"/>
    </row>
    <row r="1715" spans="1:7" hidden="1">
      <c r="A1715" s="144" t="s">
        <v>179</v>
      </c>
      <c r="B1715" s="149"/>
      <c r="C1715" s="146" t="s">
        <v>179</v>
      </c>
      <c r="D1715" s="146" t="s">
        <v>179</v>
      </c>
      <c r="E1715" s="147" t="s">
        <v>179</v>
      </c>
      <c r="F1715" s="148" t="s">
        <v>179</v>
      </c>
      <c r="G1715"/>
    </row>
    <row r="1716" spans="1:7" hidden="1">
      <c r="A1716" s="144" t="s">
        <v>179</v>
      </c>
      <c r="B1716" s="150"/>
      <c r="C1716" s="146" t="s">
        <v>179</v>
      </c>
      <c r="D1716" s="146" t="s">
        <v>179</v>
      </c>
      <c r="E1716" s="147" t="s">
        <v>179</v>
      </c>
      <c r="F1716" s="148" t="s">
        <v>179</v>
      </c>
      <c r="G1716"/>
    </row>
    <row r="1717" spans="1:7" hidden="1">
      <c r="A1717" s="144" t="s">
        <v>179</v>
      </c>
      <c r="B1717" s="149"/>
      <c r="C1717" s="146" t="s">
        <v>179</v>
      </c>
      <c r="D1717" s="146" t="s">
        <v>179</v>
      </c>
      <c r="E1717" s="147" t="s">
        <v>179</v>
      </c>
      <c r="F1717" s="148" t="s">
        <v>179</v>
      </c>
      <c r="G1717"/>
    </row>
    <row r="1718" spans="1:7" hidden="1">
      <c r="A1718" s="144" t="s">
        <v>179</v>
      </c>
      <c r="B1718" s="149"/>
      <c r="C1718" s="146" t="s">
        <v>179</v>
      </c>
      <c r="D1718" s="146" t="s">
        <v>179</v>
      </c>
      <c r="E1718" s="147" t="s">
        <v>179</v>
      </c>
      <c r="F1718" s="148" t="s">
        <v>179</v>
      </c>
      <c r="G1718"/>
    </row>
    <row r="1719" spans="1:7" hidden="1">
      <c r="A1719" s="144" t="s">
        <v>179</v>
      </c>
      <c r="B1719" s="149"/>
      <c r="C1719" s="146" t="s">
        <v>179</v>
      </c>
      <c r="D1719" s="146" t="s">
        <v>179</v>
      </c>
      <c r="E1719" s="147" t="s">
        <v>179</v>
      </c>
      <c r="F1719" s="148" t="s">
        <v>179</v>
      </c>
      <c r="G1719"/>
    </row>
    <row r="1720" spans="1:7" ht="15.95" hidden="1" thickBot="1">
      <c r="A1720" s="151" t="s">
        <v>179</v>
      </c>
      <c r="B1720" s="152"/>
      <c r="C1720" s="153" t="s">
        <v>179</v>
      </c>
      <c r="D1720" s="153" t="s">
        <v>179</v>
      </c>
      <c r="E1720" s="154" t="s">
        <v>179</v>
      </c>
      <c r="F1720" s="155" t="s">
        <v>179</v>
      </c>
      <c r="G1720"/>
    </row>
    <row r="1721" spans="1:7" ht="15.95" hidden="1" thickBot="1">
      <c r="A1721" s="156"/>
      <c r="B1721" s="157"/>
      <c r="C1721" s="158"/>
      <c r="D1721" s="158"/>
      <c r="E1721" s="159" t="s">
        <v>180</v>
      </c>
      <c r="F1721" s="160">
        <v>0.38946999999999998</v>
      </c>
      <c r="G1721"/>
    </row>
    <row r="1722" spans="1:7" hidden="1">
      <c r="A1722" s="161" t="s">
        <v>181</v>
      </c>
      <c r="B1722" s="162"/>
      <c r="C1722" s="163"/>
      <c r="D1722" s="163"/>
      <c r="E1722" s="163"/>
      <c r="F1722" s="164"/>
      <c r="G1722"/>
    </row>
    <row r="1723" spans="1:7" hidden="1">
      <c r="A1723" s="165" t="s">
        <v>172</v>
      </c>
      <c r="B1723" s="166" t="s">
        <v>5</v>
      </c>
      <c r="C1723" s="141" t="s">
        <v>182</v>
      </c>
      <c r="D1723" s="141" t="s">
        <v>174</v>
      </c>
      <c r="E1723" s="141" t="s">
        <v>175</v>
      </c>
      <c r="F1723" s="143" t="s">
        <v>176</v>
      </c>
      <c r="G1723"/>
    </row>
    <row r="1724" spans="1:7" hidden="1">
      <c r="A1724" s="167" t="s">
        <v>184</v>
      </c>
      <c r="B1724" s="145">
        <v>1</v>
      </c>
      <c r="C1724" s="146">
        <v>4.05</v>
      </c>
      <c r="D1724" s="146">
        <v>4.05</v>
      </c>
      <c r="E1724" s="146">
        <v>0.53332999999999997</v>
      </c>
      <c r="F1724" s="148">
        <v>2.1599900000000001</v>
      </c>
      <c r="G1724"/>
    </row>
    <row r="1725" spans="1:7" hidden="1">
      <c r="A1725" s="167" t="s">
        <v>183</v>
      </c>
      <c r="B1725" s="145">
        <v>1</v>
      </c>
      <c r="C1725" s="146">
        <v>4.0999999999999996</v>
      </c>
      <c r="D1725" s="146">
        <v>4.0999999999999996</v>
      </c>
      <c r="E1725" s="146">
        <v>0.53332999999999997</v>
      </c>
      <c r="F1725" s="148">
        <v>2.1866500000000002</v>
      </c>
      <c r="G1725"/>
    </row>
    <row r="1726" spans="1:7" hidden="1">
      <c r="A1726" s="167" t="s">
        <v>185</v>
      </c>
      <c r="B1726" s="145">
        <v>0.1</v>
      </c>
      <c r="C1726" s="146">
        <v>4.55</v>
      </c>
      <c r="D1726" s="146">
        <v>0.45500000000000002</v>
      </c>
      <c r="E1726" s="146">
        <v>0.53332999999999997</v>
      </c>
      <c r="F1726" s="148">
        <v>0.24267</v>
      </c>
      <c r="G1726"/>
    </row>
    <row r="1727" spans="1:7" hidden="1">
      <c r="A1727" s="167" t="s">
        <v>179</v>
      </c>
      <c r="B1727" s="145"/>
      <c r="C1727" s="146" t="s">
        <v>179</v>
      </c>
      <c r="D1727" s="146" t="s">
        <v>179</v>
      </c>
      <c r="E1727" s="146" t="s">
        <v>179</v>
      </c>
      <c r="F1727" s="148" t="s">
        <v>179</v>
      </c>
      <c r="G1727"/>
    </row>
    <row r="1728" spans="1:7" hidden="1">
      <c r="A1728" s="167" t="s">
        <v>179</v>
      </c>
      <c r="B1728" s="145"/>
      <c r="C1728" s="146" t="s">
        <v>179</v>
      </c>
      <c r="D1728" s="146" t="s">
        <v>179</v>
      </c>
      <c r="E1728" s="146" t="s">
        <v>179</v>
      </c>
      <c r="F1728" s="148" t="s">
        <v>179</v>
      </c>
      <c r="G1728"/>
    </row>
    <row r="1729" spans="1:7" hidden="1">
      <c r="A1729" s="167" t="s">
        <v>179</v>
      </c>
      <c r="B1729" s="145"/>
      <c r="C1729" s="146" t="s">
        <v>179</v>
      </c>
      <c r="D1729" s="146" t="s">
        <v>179</v>
      </c>
      <c r="E1729" s="146" t="s">
        <v>179</v>
      </c>
      <c r="F1729" s="148" t="s">
        <v>179</v>
      </c>
      <c r="G1729"/>
    </row>
    <row r="1730" spans="1:7" hidden="1">
      <c r="A1730" s="167" t="s">
        <v>179</v>
      </c>
      <c r="B1730" s="145"/>
      <c r="C1730" s="146" t="s">
        <v>179</v>
      </c>
      <c r="D1730" s="146" t="s">
        <v>179</v>
      </c>
      <c r="E1730" s="146" t="s">
        <v>179</v>
      </c>
      <c r="F1730" s="148" t="s">
        <v>179</v>
      </c>
      <c r="G1730"/>
    </row>
    <row r="1731" spans="1:7" hidden="1">
      <c r="A1731" s="167" t="s">
        <v>179</v>
      </c>
      <c r="B1731" s="145"/>
      <c r="C1731" s="146" t="s">
        <v>179</v>
      </c>
      <c r="D1731" s="146" t="s">
        <v>179</v>
      </c>
      <c r="E1731" s="146" t="s">
        <v>179</v>
      </c>
      <c r="F1731" s="148" t="s">
        <v>179</v>
      </c>
      <c r="G1731"/>
    </row>
    <row r="1732" spans="1:7" hidden="1">
      <c r="A1732" s="167" t="s">
        <v>179</v>
      </c>
      <c r="B1732" s="145"/>
      <c r="C1732" s="146" t="s">
        <v>179</v>
      </c>
      <c r="D1732" s="146" t="s">
        <v>179</v>
      </c>
      <c r="E1732" s="146" t="s">
        <v>179</v>
      </c>
      <c r="F1732" s="148" t="s">
        <v>179</v>
      </c>
      <c r="G1732"/>
    </row>
    <row r="1733" spans="1:7" ht="15.95" hidden="1" thickBot="1">
      <c r="A1733" s="167" t="s">
        <v>179</v>
      </c>
      <c r="B1733" s="168"/>
      <c r="C1733" s="146" t="s">
        <v>179</v>
      </c>
      <c r="D1733" s="146" t="s">
        <v>179</v>
      </c>
      <c r="E1733" s="146" t="s">
        <v>179</v>
      </c>
      <c r="F1733" s="148" t="s">
        <v>179</v>
      </c>
      <c r="G1733"/>
    </row>
    <row r="1734" spans="1:7" ht="15.95" hidden="1" thickBot="1">
      <c r="A1734" s="169"/>
      <c r="B1734" s="170"/>
      <c r="C1734" s="170"/>
      <c r="D1734" s="170"/>
      <c r="E1734" s="171" t="s">
        <v>186</v>
      </c>
      <c r="F1734" s="172">
        <v>4.5893100000000002</v>
      </c>
      <c r="G1734"/>
    </row>
    <row r="1735" spans="1:7" hidden="1">
      <c r="A1735" s="137" t="s">
        <v>187</v>
      </c>
      <c r="B1735" s="138"/>
      <c r="C1735" s="138"/>
      <c r="D1735" s="138"/>
      <c r="E1735" s="138"/>
      <c r="F1735" s="139"/>
      <c r="G1735"/>
    </row>
    <row r="1736" spans="1:7" hidden="1">
      <c r="A1736" s="173" t="s">
        <v>172</v>
      </c>
      <c r="B1736" s="174" t="s">
        <v>188</v>
      </c>
      <c r="C1736" s="141" t="s">
        <v>4</v>
      </c>
      <c r="D1736" s="141" t="s">
        <v>5</v>
      </c>
      <c r="E1736" s="141" t="s">
        <v>189</v>
      </c>
      <c r="F1736" s="143" t="s">
        <v>176</v>
      </c>
      <c r="G1736"/>
    </row>
    <row r="1737" spans="1:7" hidden="1">
      <c r="A1737" s="175" t="s">
        <v>294</v>
      </c>
      <c r="B1737" s="176" t="s">
        <v>188</v>
      </c>
      <c r="C1737" s="177" t="s">
        <v>13</v>
      </c>
      <c r="D1737" s="178">
        <v>1</v>
      </c>
      <c r="E1737" s="179">
        <v>9.27</v>
      </c>
      <c r="F1737" s="180">
        <v>9.27</v>
      </c>
      <c r="G1737"/>
    </row>
    <row r="1738" spans="1:7" hidden="1">
      <c r="A1738" s="175" t="s">
        <v>295</v>
      </c>
      <c r="B1738" s="176" t="s">
        <v>188</v>
      </c>
      <c r="C1738" s="177" t="s">
        <v>13</v>
      </c>
      <c r="D1738" s="178">
        <v>1</v>
      </c>
      <c r="E1738" s="179">
        <v>4.944</v>
      </c>
      <c r="F1738" s="180">
        <v>4.944</v>
      </c>
      <c r="G1738"/>
    </row>
    <row r="1739" spans="1:7" hidden="1">
      <c r="A1739" s="175" t="s">
        <v>246</v>
      </c>
      <c r="B1739" s="176" t="s">
        <v>188</v>
      </c>
      <c r="C1739" s="177" t="s">
        <v>13</v>
      </c>
      <c r="D1739" s="178">
        <v>4</v>
      </c>
      <c r="E1739" s="179">
        <v>5.1500000000000004E-2</v>
      </c>
      <c r="F1739" s="180">
        <v>0.20599999999999999</v>
      </c>
      <c r="G1739"/>
    </row>
    <row r="1740" spans="1:7" hidden="1">
      <c r="A1740" s="175" t="s">
        <v>179</v>
      </c>
      <c r="B1740" s="176" t="s">
        <v>188</v>
      </c>
      <c r="C1740" s="177" t="s">
        <v>179</v>
      </c>
      <c r="D1740" s="178"/>
      <c r="E1740" s="179" t="s">
        <v>179</v>
      </c>
      <c r="F1740" s="180" t="s">
        <v>179</v>
      </c>
      <c r="G1740"/>
    </row>
    <row r="1741" spans="1:7" hidden="1">
      <c r="A1741" s="175" t="s">
        <v>179</v>
      </c>
      <c r="B1741" s="176" t="s">
        <v>188</v>
      </c>
      <c r="C1741" s="177" t="s">
        <v>179</v>
      </c>
      <c r="D1741" s="178"/>
      <c r="E1741" s="179" t="s">
        <v>179</v>
      </c>
      <c r="F1741" s="180" t="s">
        <v>179</v>
      </c>
      <c r="G1741"/>
    </row>
    <row r="1742" spans="1:7" hidden="1">
      <c r="A1742" s="175" t="s">
        <v>179</v>
      </c>
      <c r="B1742" s="176" t="s">
        <v>188</v>
      </c>
      <c r="C1742" s="177" t="s">
        <v>179</v>
      </c>
      <c r="D1742" s="178"/>
      <c r="E1742" s="179" t="s">
        <v>179</v>
      </c>
      <c r="F1742" s="180" t="s">
        <v>179</v>
      </c>
      <c r="G1742"/>
    </row>
    <row r="1743" spans="1:7" hidden="1">
      <c r="A1743" s="175" t="s">
        <v>179</v>
      </c>
      <c r="B1743" s="176" t="s">
        <v>188</v>
      </c>
      <c r="C1743" s="177" t="s">
        <v>179</v>
      </c>
      <c r="D1743" s="178"/>
      <c r="E1743" s="179" t="s">
        <v>179</v>
      </c>
      <c r="F1743" s="180" t="s">
        <v>179</v>
      </c>
      <c r="G1743"/>
    </row>
    <row r="1744" spans="1:7" hidden="1">
      <c r="A1744" s="175" t="s">
        <v>179</v>
      </c>
      <c r="B1744" s="176" t="s">
        <v>188</v>
      </c>
      <c r="C1744" s="177" t="s">
        <v>179</v>
      </c>
      <c r="D1744" s="178"/>
      <c r="E1744" s="179" t="s">
        <v>179</v>
      </c>
      <c r="F1744" s="180" t="s">
        <v>179</v>
      </c>
      <c r="G1744"/>
    </row>
    <row r="1745" spans="1:7" hidden="1">
      <c r="A1745" s="175" t="s">
        <v>179</v>
      </c>
      <c r="B1745" s="176" t="s">
        <v>188</v>
      </c>
      <c r="C1745" s="177" t="s">
        <v>179</v>
      </c>
      <c r="D1745" s="178"/>
      <c r="E1745" s="179" t="s">
        <v>179</v>
      </c>
      <c r="F1745" s="180" t="s">
        <v>179</v>
      </c>
      <c r="G1745"/>
    </row>
    <row r="1746" spans="1:7" hidden="1">
      <c r="A1746" s="175" t="s">
        <v>179</v>
      </c>
      <c r="B1746" s="176" t="s">
        <v>188</v>
      </c>
      <c r="C1746" s="177" t="s">
        <v>179</v>
      </c>
      <c r="D1746" s="178"/>
      <c r="E1746" s="179" t="s">
        <v>179</v>
      </c>
      <c r="F1746" s="180" t="s">
        <v>179</v>
      </c>
      <c r="G1746"/>
    </row>
    <row r="1747" spans="1:7" hidden="1">
      <c r="A1747" s="175" t="s">
        <v>179</v>
      </c>
      <c r="B1747" s="176" t="s">
        <v>188</v>
      </c>
      <c r="C1747" s="177" t="s">
        <v>179</v>
      </c>
      <c r="D1747" s="178"/>
      <c r="E1747" s="179" t="s">
        <v>179</v>
      </c>
      <c r="F1747" s="180" t="s">
        <v>179</v>
      </c>
      <c r="G1747"/>
    </row>
    <row r="1748" spans="1:7" hidden="1">
      <c r="A1748" s="175" t="s">
        <v>179</v>
      </c>
      <c r="B1748" s="176"/>
      <c r="C1748" s="177" t="s">
        <v>179</v>
      </c>
      <c r="D1748" s="178"/>
      <c r="E1748" s="179" t="s">
        <v>179</v>
      </c>
      <c r="F1748" s="180" t="s">
        <v>179</v>
      </c>
      <c r="G1748"/>
    </row>
    <row r="1749" spans="1:7" hidden="1">
      <c r="A1749" s="175" t="s">
        <v>179</v>
      </c>
      <c r="B1749" s="176"/>
      <c r="C1749" s="177" t="s">
        <v>179</v>
      </c>
      <c r="D1749" s="178"/>
      <c r="E1749" s="179" t="s">
        <v>179</v>
      </c>
      <c r="F1749" s="180" t="s">
        <v>179</v>
      </c>
      <c r="G1749"/>
    </row>
    <row r="1750" spans="1:7" hidden="1">
      <c r="A1750" s="175" t="s">
        <v>179</v>
      </c>
      <c r="B1750" s="176"/>
      <c r="C1750" s="177" t="s">
        <v>179</v>
      </c>
      <c r="D1750" s="178"/>
      <c r="E1750" s="179" t="s">
        <v>179</v>
      </c>
      <c r="F1750" s="180" t="s">
        <v>179</v>
      </c>
      <c r="G1750"/>
    </row>
    <row r="1751" spans="1:7" hidden="1">
      <c r="A1751" s="175" t="s">
        <v>179</v>
      </c>
      <c r="B1751" s="176"/>
      <c r="C1751" s="177" t="s">
        <v>179</v>
      </c>
      <c r="D1751" s="178"/>
      <c r="E1751" s="179" t="s">
        <v>179</v>
      </c>
      <c r="F1751" s="180" t="s">
        <v>179</v>
      </c>
      <c r="G1751"/>
    </row>
    <row r="1752" spans="1:7" hidden="1">
      <c r="A1752" s="175" t="s">
        <v>179</v>
      </c>
      <c r="B1752" s="176"/>
      <c r="C1752" s="177" t="s">
        <v>179</v>
      </c>
      <c r="D1752" s="178"/>
      <c r="E1752" s="179" t="s">
        <v>179</v>
      </c>
      <c r="F1752" s="180" t="s">
        <v>179</v>
      </c>
      <c r="G1752"/>
    </row>
    <row r="1753" spans="1:7" hidden="1">
      <c r="A1753" s="175" t="s">
        <v>179</v>
      </c>
      <c r="B1753" s="176"/>
      <c r="C1753" s="177" t="s">
        <v>179</v>
      </c>
      <c r="D1753" s="178"/>
      <c r="E1753" s="179" t="s">
        <v>179</v>
      </c>
      <c r="F1753" s="180" t="s">
        <v>179</v>
      </c>
      <c r="G1753"/>
    </row>
    <row r="1754" spans="1:7" hidden="1">
      <c r="A1754" s="175" t="s">
        <v>179</v>
      </c>
      <c r="B1754" s="176"/>
      <c r="C1754" s="177" t="s">
        <v>179</v>
      </c>
      <c r="D1754" s="178"/>
      <c r="E1754" s="179" t="s">
        <v>179</v>
      </c>
      <c r="F1754" s="180" t="s">
        <v>179</v>
      </c>
      <c r="G1754"/>
    </row>
    <row r="1755" spans="1:7" hidden="1">
      <c r="A1755" s="175" t="s">
        <v>179</v>
      </c>
      <c r="B1755" s="176"/>
      <c r="C1755" s="177" t="s">
        <v>179</v>
      </c>
      <c r="D1755" s="178"/>
      <c r="E1755" s="179" t="s">
        <v>179</v>
      </c>
      <c r="F1755" s="180" t="s">
        <v>179</v>
      </c>
      <c r="G1755"/>
    </row>
    <row r="1756" spans="1:7" ht="15.95" hidden="1" thickBot="1">
      <c r="A1756" s="175" t="s">
        <v>179</v>
      </c>
      <c r="B1756" s="181"/>
      <c r="C1756" s="177" t="s">
        <v>179</v>
      </c>
      <c r="D1756" s="182"/>
      <c r="E1756" s="179" t="s">
        <v>179</v>
      </c>
      <c r="F1756" s="180" t="s">
        <v>179</v>
      </c>
      <c r="G1756"/>
    </row>
    <row r="1757" spans="1:7" ht="15.95" hidden="1" thickBot="1">
      <c r="A1757" s="169"/>
      <c r="B1757" s="183"/>
      <c r="C1757" s="183"/>
      <c r="D1757" s="183"/>
      <c r="E1757" s="184" t="s">
        <v>190</v>
      </c>
      <c r="F1757" s="185">
        <v>14.42</v>
      </c>
      <c r="G1757"/>
    </row>
    <row r="1758" spans="1:7" hidden="1">
      <c r="A1758" s="186" t="s">
        <v>191</v>
      </c>
      <c r="B1758" s="112"/>
      <c r="C1758" s="112"/>
      <c r="D1758" s="112"/>
      <c r="E1758" s="112"/>
      <c r="F1758" s="121"/>
      <c r="G1758"/>
    </row>
    <row r="1759" spans="1:7" hidden="1">
      <c r="A1759" s="140" t="s">
        <v>172</v>
      </c>
      <c r="B1759" s="141" t="s">
        <v>4</v>
      </c>
      <c r="C1759" s="141" t="s">
        <v>5</v>
      </c>
      <c r="D1759" s="141" t="s">
        <v>192</v>
      </c>
      <c r="E1759" s="141" t="s">
        <v>173</v>
      </c>
      <c r="F1759" s="143" t="s">
        <v>176</v>
      </c>
      <c r="G1759"/>
    </row>
    <row r="1760" spans="1:7" hidden="1">
      <c r="A1760" s="144" t="s">
        <v>179</v>
      </c>
      <c r="B1760" s="177" t="s">
        <v>179</v>
      </c>
      <c r="C1760" s="178" t="s">
        <v>179</v>
      </c>
      <c r="D1760" s="187" t="s">
        <v>179</v>
      </c>
      <c r="E1760" s="187" t="s">
        <v>179</v>
      </c>
      <c r="F1760" s="188" t="s">
        <v>179</v>
      </c>
      <c r="G1760"/>
    </row>
    <row r="1761" spans="1:7" hidden="1">
      <c r="A1761" s="144" t="s">
        <v>179</v>
      </c>
      <c r="B1761" s="177" t="s">
        <v>179</v>
      </c>
      <c r="C1761" s="178" t="s">
        <v>179</v>
      </c>
      <c r="D1761" s="187" t="s">
        <v>179</v>
      </c>
      <c r="E1761" s="187" t="s">
        <v>179</v>
      </c>
      <c r="F1761" s="188" t="s">
        <v>179</v>
      </c>
      <c r="G1761"/>
    </row>
    <row r="1762" spans="1:7" hidden="1">
      <c r="A1762" s="144" t="s">
        <v>179</v>
      </c>
      <c r="B1762" s="177" t="s">
        <v>179</v>
      </c>
      <c r="C1762" s="178" t="s">
        <v>179</v>
      </c>
      <c r="D1762" s="187" t="s">
        <v>179</v>
      </c>
      <c r="E1762" s="187" t="s">
        <v>179</v>
      </c>
      <c r="F1762" s="188" t="s">
        <v>179</v>
      </c>
      <c r="G1762"/>
    </row>
    <row r="1763" spans="1:7" ht="15.95" hidden="1" thickBot="1">
      <c r="A1763" s="169"/>
      <c r="B1763" s="183"/>
      <c r="C1763" s="183"/>
      <c r="D1763" s="183"/>
      <c r="E1763" s="184" t="s">
        <v>193</v>
      </c>
      <c r="F1763" s="189">
        <v>0</v>
      </c>
      <c r="G1763"/>
    </row>
    <row r="1764" spans="1:7" hidden="1">
      <c r="A1764" s="190"/>
      <c r="B1764" s="132"/>
      <c r="C1764" s="191" t="s">
        <v>194</v>
      </c>
      <c r="D1764" s="192"/>
      <c r="E1764" s="193"/>
      <c r="F1764" s="194">
        <v>19.398779999999999</v>
      </c>
      <c r="G1764"/>
    </row>
    <row r="1765" spans="1:7" hidden="1">
      <c r="A1765" s="190"/>
      <c r="B1765" s="132"/>
      <c r="C1765" s="195" t="s">
        <v>195</v>
      </c>
      <c r="D1765" s="196"/>
      <c r="E1765" s="197">
        <v>0.2</v>
      </c>
      <c r="F1765" s="148">
        <v>3.8797600000000001</v>
      </c>
      <c r="G1765"/>
    </row>
    <row r="1766" spans="1:7" hidden="1">
      <c r="A1766" s="190"/>
      <c r="B1766" s="132"/>
      <c r="C1766" s="198" t="s">
        <v>196</v>
      </c>
      <c r="D1766" s="199"/>
      <c r="E1766" s="197">
        <v>0</v>
      </c>
      <c r="F1766" s="148">
        <v>0</v>
      </c>
      <c r="G1766"/>
    </row>
    <row r="1767" spans="1:7" hidden="1">
      <c r="A1767" s="190"/>
      <c r="B1767" s="132"/>
      <c r="C1767" s="195" t="s">
        <v>197</v>
      </c>
      <c r="D1767" s="196"/>
      <c r="E1767" s="200"/>
      <c r="F1767" s="148">
        <v>23.28</v>
      </c>
      <c r="G1767"/>
    </row>
    <row r="1768" spans="1:7" ht="15.95" hidden="1" thickBot="1">
      <c r="A1768" s="190"/>
      <c r="B1768" s="132"/>
      <c r="C1768" s="201" t="s">
        <v>198</v>
      </c>
      <c r="D1768" s="202"/>
      <c r="E1768" s="203"/>
      <c r="F1768" s="204">
        <v>23.28</v>
      </c>
      <c r="G1768"/>
    </row>
    <row r="1769" spans="1:7" hidden="1">
      <c r="A1769" s="111" t="s">
        <v>164</v>
      </c>
      <c r="B1769" s="112"/>
      <c r="C1769" s="112"/>
      <c r="D1769" s="112"/>
      <c r="E1769" s="113" t="s">
        <v>165</v>
      </c>
      <c r="F1769" s="114"/>
      <c r="G1769"/>
    </row>
    <row r="1770" spans="1:7" ht="15.95" hidden="1" thickBot="1">
      <c r="A1770" s="115"/>
      <c r="B1770" s="116"/>
      <c r="C1770" s="116"/>
      <c r="D1770" s="116"/>
      <c r="E1770" s="117"/>
      <c r="F1770" s="118"/>
      <c r="G1770"/>
    </row>
    <row r="1771" spans="1:7" hidden="1">
      <c r="A1771" s="119"/>
      <c r="B1771" s="120" t="s">
        <v>166</v>
      </c>
      <c r="C1771" s="112"/>
      <c r="D1771" s="112"/>
      <c r="E1771" s="112"/>
      <c r="F1771" s="121"/>
      <c r="G1771"/>
    </row>
    <row r="1772" spans="1:7" hidden="1">
      <c r="A1772" s="122" t="s">
        <v>167</v>
      </c>
      <c r="B1772" s="123"/>
      <c r="C1772" s="123"/>
      <c r="D1772" s="123"/>
      <c r="E1772" s="124"/>
      <c r="F1772" s="125"/>
      <c r="G1772"/>
    </row>
    <row r="1773" spans="1:7">
      <c r="A1773" s="215" t="s">
        <v>118</v>
      </c>
      <c r="B1773" s="123"/>
      <c r="C1773" s="123"/>
      <c r="D1773" s="123"/>
      <c r="E1773" s="127" t="s">
        <v>168</v>
      </c>
      <c r="F1773" s="212">
        <v>400688</v>
      </c>
      <c r="G1773" s="213"/>
    </row>
    <row r="1774" spans="1:7" hidden="1">
      <c r="A1774" s="128" t="s">
        <v>169</v>
      </c>
      <c r="B1774" s="123"/>
      <c r="C1774" s="123"/>
      <c r="D1774" s="123"/>
      <c r="E1774" s="129" t="s">
        <v>170</v>
      </c>
      <c r="F1774" s="130" t="s">
        <v>13</v>
      </c>
      <c r="G1774"/>
    </row>
    <row r="1775" spans="1:7" hidden="1">
      <c r="A1775" s="131"/>
      <c r="B1775" s="132"/>
      <c r="C1775" s="132"/>
      <c r="D1775" s="132"/>
      <c r="E1775" s="133"/>
      <c r="F1775" s="134"/>
      <c r="G1775"/>
    </row>
    <row r="1776" spans="1:7" ht="15.95" hidden="1" thickBot="1">
      <c r="A1776" s="135"/>
      <c r="B1776" s="136"/>
      <c r="C1776" s="132"/>
      <c r="D1776" s="132"/>
      <c r="F1776" s="134"/>
      <c r="G1776"/>
    </row>
    <row r="1777" spans="1:7" hidden="1">
      <c r="A1777" s="137" t="s">
        <v>171</v>
      </c>
      <c r="B1777" s="138"/>
      <c r="C1777" s="138"/>
      <c r="D1777" s="138"/>
      <c r="E1777" s="138"/>
      <c r="F1777" s="139"/>
      <c r="G1777"/>
    </row>
    <row r="1778" spans="1:7" hidden="1">
      <c r="A1778" s="140" t="s">
        <v>172</v>
      </c>
      <c r="B1778" s="141" t="s">
        <v>5</v>
      </c>
      <c r="C1778" s="141" t="s">
        <v>173</v>
      </c>
      <c r="D1778" s="141" t="s">
        <v>174</v>
      </c>
      <c r="E1778" s="142" t="s">
        <v>175</v>
      </c>
      <c r="F1778" s="143" t="s">
        <v>176</v>
      </c>
      <c r="G1778"/>
    </row>
    <row r="1779" spans="1:7" hidden="1">
      <c r="A1779" s="144" t="s">
        <v>177</v>
      </c>
      <c r="B1779" s="145">
        <v>0.05</v>
      </c>
      <c r="C1779" s="146">
        <v>4.5893100000000002</v>
      </c>
      <c r="D1779" s="146">
        <v>0.22947000000000001</v>
      </c>
      <c r="E1779" s="147">
        <v>1</v>
      </c>
      <c r="F1779" s="148">
        <v>0.22947000000000001</v>
      </c>
      <c r="G1779"/>
    </row>
    <row r="1780" spans="1:7" hidden="1">
      <c r="A1780" s="144" t="s">
        <v>178</v>
      </c>
      <c r="B1780" s="145">
        <v>2</v>
      </c>
      <c r="C1780" s="146">
        <v>0.15</v>
      </c>
      <c r="D1780" s="146">
        <v>0.3</v>
      </c>
      <c r="E1780" s="147">
        <v>0.53332999999999997</v>
      </c>
      <c r="F1780" s="148">
        <v>0.16</v>
      </c>
      <c r="G1780"/>
    </row>
    <row r="1781" spans="1:7" hidden="1">
      <c r="A1781" s="144" t="s">
        <v>179</v>
      </c>
      <c r="B1781" s="210"/>
      <c r="C1781" s="146" t="s">
        <v>179</v>
      </c>
      <c r="D1781" s="146" t="s">
        <v>179</v>
      </c>
      <c r="E1781" s="147" t="s">
        <v>179</v>
      </c>
      <c r="F1781" s="148" t="s">
        <v>179</v>
      </c>
      <c r="G1781"/>
    </row>
    <row r="1782" spans="1:7" hidden="1">
      <c r="A1782" s="144" t="s">
        <v>179</v>
      </c>
      <c r="B1782" s="149"/>
      <c r="C1782" s="146" t="s">
        <v>179</v>
      </c>
      <c r="D1782" s="146" t="s">
        <v>179</v>
      </c>
      <c r="E1782" s="147" t="s">
        <v>179</v>
      </c>
      <c r="F1782" s="148" t="s">
        <v>179</v>
      </c>
      <c r="G1782"/>
    </row>
    <row r="1783" spans="1:7" hidden="1">
      <c r="A1783" s="144" t="s">
        <v>179</v>
      </c>
      <c r="B1783" s="149"/>
      <c r="C1783" s="146" t="s">
        <v>179</v>
      </c>
      <c r="D1783" s="146" t="s">
        <v>179</v>
      </c>
      <c r="E1783" s="147" t="s">
        <v>179</v>
      </c>
      <c r="F1783" s="148" t="s">
        <v>179</v>
      </c>
      <c r="G1783"/>
    </row>
    <row r="1784" spans="1:7" hidden="1">
      <c r="A1784" s="144" t="s">
        <v>179</v>
      </c>
      <c r="B1784" s="149"/>
      <c r="C1784" s="146" t="s">
        <v>179</v>
      </c>
      <c r="D1784" s="146" t="s">
        <v>179</v>
      </c>
      <c r="E1784" s="147" t="s">
        <v>179</v>
      </c>
      <c r="F1784" s="148" t="s">
        <v>179</v>
      </c>
      <c r="G1784"/>
    </row>
    <row r="1785" spans="1:7" hidden="1">
      <c r="A1785" s="144" t="s">
        <v>179</v>
      </c>
      <c r="B1785" s="149"/>
      <c r="C1785" s="146" t="s">
        <v>179</v>
      </c>
      <c r="D1785" s="146" t="s">
        <v>179</v>
      </c>
      <c r="E1785" s="147" t="s">
        <v>179</v>
      </c>
      <c r="F1785" s="148" t="s">
        <v>179</v>
      </c>
      <c r="G1785"/>
    </row>
    <row r="1786" spans="1:7" hidden="1">
      <c r="A1786" s="144" t="s">
        <v>179</v>
      </c>
      <c r="B1786" s="149"/>
      <c r="C1786" s="146" t="s">
        <v>179</v>
      </c>
      <c r="D1786" s="146" t="s">
        <v>179</v>
      </c>
      <c r="E1786" s="147" t="s">
        <v>179</v>
      </c>
      <c r="F1786" s="148" t="s">
        <v>179</v>
      </c>
      <c r="G1786"/>
    </row>
    <row r="1787" spans="1:7" hidden="1">
      <c r="A1787" s="144" t="s">
        <v>179</v>
      </c>
      <c r="B1787" s="149"/>
      <c r="C1787" s="146" t="s">
        <v>179</v>
      </c>
      <c r="D1787" s="146" t="s">
        <v>179</v>
      </c>
      <c r="E1787" s="147" t="s">
        <v>179</v>
      </c>
      <c r="F1787" s="148" t="s">
        <v>179</v>
      </c>
      <c r="G1787"/>
    </row>
    <row r="1788" spans="1:7" ht="15.95" hidden="1" thickBot="1">
      <c r="A1788" s="151" t="s">
        <v>179</v>
      </c>
      <c r="B1788" s="152"/>
      <c r="C1788" s="153" t="s">
        <v>179</v>
      </c>
      <c r="D1788" s="153" t="s">
        <v>179</v>
      </c>
      <c r="E1788" s="154" t="s">
        <v>179</v>
      </c>
      <c r="F1788" s="155" t="s">
        <v>179</v>
      </c>
      <c r="G1788"/>
    </row>
    <row r="1789" spans="1:7" ht="15.95" hidden="1" thickBot="1">
      <c r="A1789" s="156"/>
      <c r="B1789" s="157"/>
      <c r="C1789" s="158"/>
      <c r="D1789" s="158"/>
      <c r="E1789" s="159" t="s">
        <v>180</v>
      </c>
      <c r="F1789" s="160">
        <v>0.38946999999999998</v>
      </c>
      <c r="G1789"/>
    </row>
    <row r="1790" spans="1:7" hidden="1">
      <c r="A1790" s="161" t="s">
        <v>181</v>
      </c>
      <c r="B1790" s="162"/>
      <c r="C1790" s="163"/>
      <c r="D1790" s="163"/>
      <c r="E1790" s="163"/>
      <c r="F1790" s="164"/>
      <c r="G1790"/>
    </row>
    <row r="1791" spans="1:7" hidden="1">
      <c r="A1791" s="165" t="s">
        <v>172</v>
      </c>
      <c r="B1791" s="166" t="s">
        <v>5</v>
      </c>
      <c r="C1791" s="141" t="s">
        <v>182</v>
      </c>
      <c r="D1791" s="141" t="s">
        <v>174</v>
      </c>
      <c r="E1791" s="141" t="s">
        <v>175</v>
      </c>
      <c r="F1791" s="143" t="s">
        <v>176</v>
      </c>
      <c r="G1791"/>
    </row>
    <row r="1792" spans="1:7" hidden="1">
      <c r="A1792" s="167" t="s">
        <v>184</v>
      </c>
      <c r="B1792" s="145">
        <v>1</v>
      </c>
      <c r="C1792" s="146">
        <v>4.05</v>
      </c>
      <c r="D1792" s="146">
        <v>4.05</v>
      </c>
      <c r="E1792" s="146">
        <v>0.53332999999999997</v>
      </c>
      <c r="F1792" s="148">
        <v>2.1599900000000001</v>
      </c>
      <c r="G1792"/>
    </row>
    <row r="1793" spans="1:7" hidden="1">
      <c r="A1793" s="167" t="s">
        <v>183</v>
      </c>
      <c r="B1793" s="145">
        <v>1</v>
      </c>
      <c r="C1793" s="146">
        <v>4.0999999999999996</v>
      </c>
      <c r="D1793" s="146">
        <v>4.0999999999999996</v>
      </c>
      <c r="E1793" s="146">
        <v>0.53332999999999997</v>
      </c>
      <c r="F1793" s="148">
        <v>2.1866500000000002</v>
      </c>
      <c r="G1793"/>
    </row>
    <row r="1794" spans="1:7" hidden="1">
      <c r="A1794" s="167" t="s">
        <v>185</v>
      </c>
      <c r="B1794" s="145">
        <v>0.1</v>
      </c>
      <c r="C1794" s="146">
        <v>4.55</v>
      </c>
      <c r="D1794" s="146">
        <v>0.45500000000000002</v>
      </c>
      <c r="E1794" s="146">
        <v>0.53332999999999997</v>
      </c>
      <c r="F1794" s="148">
        <v>0.24267</v>
      </c>
      <c r="G1794"/>
    </row>
    <row r="1795" spans="1:7" hidden="1">
      <c r="A1795" s="167" t="s">
        <v>179</v>
      </c>
      <c r="B1795" s="145"/>
      <c r="C1795" s="146" t="s">
        <v>179</v>
      </c>
      <c r="D1795" s="146" t="s">
        <v>179</v>
      </c>
      <c r="E1795" s="146" t="s">
        <v>179</v>
      </c>
      <c r="F1795" s="148" t="s">
        <v>179</v>
      </c>
      <c r="G1795"/>
    </row>
    <row r="1796" spans="1:7" hidden="1">
      <c r="A1796" s="167" t="s">
        <v>179</v>
      </c>
      <c r="B1796" s="145"/>
      <c r="C1796" s="146" t="s">
        <v>179</v>
      </c>
      <c r="D1796" s="146" t="s">
        <v>179</v>
      </c>
      <c r="E1796" s="146" t="s">
        <v>179</v>
      </c>
      <c r="F1796" s="148" t="s">
        <v>179</v>
      </c>
      <c r="G1796"/>
    </row>
    <row r="1797" spans="1:7" hidden="1">
      <c r="A1797" s="167" t="s">
        <v>179</v>
      </c>
      <c r="B1797" s="145"/>
      <c r="C1797" s="146" t="s">
        <v>179</v>
      </c>
      <c r="D1797" s="146" t="s">
        <v>179</v>
      </c>
      <c r="E1797" s="146" t="s">
        <v>179</v>
      </c>
      <c r="F1797" s="148" t="s">
        <v>179</v>
      </c>
      <c r="G1797"/>
    </row>
    <row r="1798" spans="1:7" hidden="1">
      <c r="A1798" s="167" t="s">
        <v>179</v>
      </c>
      <c r="B1798" s="145"/>
      <c r="C1798" s="146" t="s">
        <v>179</v>
      </c>
      <c r="D1798" s="146" t="s">
        <v>179</v>
      </c>
      <c r="E1798" s="146" t="s">
        <v>179</v>
      </c>
      <c r="F1798" s="148" t="s">
        <v>179</v>
      </c>
      <c r="G1798"/>
    </row>
    <row r="1799" spans="1:7" hidden="1">
      <c r="A1799" s="167" t="s">
        <v>179</v>
      </c>
      <c r="B1799" s="145"/>
      <c r="C1799" s="146" t="s">
        <v>179</v>
      </c>
      <c r="D1799" s="146" t="s">
        <v>179</v>
      </c>
      <c r="E1799" s="146" t="s">
        <v>179</v>
      </c>
      <c r="F1799" s="148" t="s">
        <v>179</v>
      </c>
      <c r="G1799"/>
    </row>
    <row r="1800" spans="1:7" hidden="1">
      <c r="A1800" s="167" t="s">
        <v>179</v>
      </c>
      <c r="B1800" s="145"/>
      <c r="C1800" s="146" t="s">
        <v>179</v>
      </c>
      <c r="D1800" s="146" t="s">
        <v>179</v>
      </c>
      <c r="E1800" s="146" t="s">
        <v>179</v>
      </c>
      <c r="F1800" s="148" t="s">
        <v>179</v>
      </c>
      <c r="G1800"/>
    </row>
    <row r="1801" spans="1:7" ht="15.95" hidden="1" thickBot="1">
      <c r="A1801" s="167" t="s">
        <v>179</v>
      </c>
      <c r="B1801" s="168"/>
      <c r="C1801" s="146" t="s">
        <v>179</v>
      </c>
      <c r="D1801" s="146" t="s">
        <v>179</v>
      </c>
      <c r="E1801" s="146" t="s">
        <v>179</v>
      </c>
      <c r="F1801" s="148" t="s">
        <v>179</v>
      </c>
      <c r="G1801"/>
    </row>
    <row r="1802" spans="1:7" ht="15.95" hidden="1" thickBot="1">
      <c r="A1802" s="169"/>
      <c r="B1802" s="170"/>
      <c r="C1802" s="170"/>
      <c r="D1802" s="170"/>
      <c r="E1802" s="171" t="s">
        <v>186</v>
      </c>
      <c r="F1802" s="172">
        <v>4.5893100000000002</v>
      </c>
      <c r="G1802"/>
    </row>
    <row r="1803" spans="1:7" hidden="1">
      <c r="A1803" s="137" t="s">
        <v>187</v>
      </c>
      <c r="B1803" s="138"/>
      <c r="C1803" s="138"/>
      <c r="D1803" s="138"/>
      <c r="E1803" s="138"/>
      <c r="F1803" s="139"/>
      <c r="G1803"/>
    </row>
    <row r="1804" spans="1:7" hidden="1">
      <c r="A1804" s="173" t="s">
        <v>172</v>
      </c>
      <c r="B1804" s="174" t="s">
        <v>188</v>
      </c>
      <c r="C1804" s="141" t="s">
        <v>4</v>
      </c>
      <c r="D1804" s="141" t="s">
        <v>5</v>
      </c>
      <c r="E1804" s="141" t="s">
        <v>189</v>
      </c>
      <c r="F1804" s="143" t="s">
        <v>176</v>
      </c>
      <c r="G1804"/>
    </row>
    <row r="1805" spans="1:7" hidden="1">
      <c r="A1805" s="175" t="s">
        <v>296</v>
      </c>
      <c r="B1805" s="176" t="s">
        <v>188</v>
      </c>
      <c r="C1805" s="177" t="s">
        <v>13</v>
      </c>
      <c r="D1805" s="178">
        <v>1</v>
      </c>
      <c r="E1805" s="179">
        <v>9.27</v>
      </c>
      <c r="F1805" s="180">
        <v>9.27</v>
      </c>
      <c r="G1805"/>
    </row>
    <row r="1806" spans="1:7" hidden="1">
      <c r="A1806" s="175" t="s">
        <v>244</v>
      </c>
      <c r="B1806" s="176" t="s">
        <v>188</v>
      </c>
      <c r="C1806" s="177" t="s">
        <v>13</v>
      </c>
      <c r="D1806" s="178">
        <v>1</v>
      </c>
      <c r="E1806" s="179">
        <v>5.5620000000000003</v>
      </c>
      <c r="F1806" s="180">
        <v>5.5620000000000003</v>
      </c>
      <c r="G1806"/>
    </row>
    <row r="1807" spans="1:7" hidden="1">
      <c r="A1807" s="175" t="s">
        <v>246</v>
      </c>
      <c r="B1807" s="176" t="s">
        <v>188</v>
      </c>
      <c r="C1807" s="177" t="s">
        <v>13</v>
      </c>
      <c r="D1807" s="178">
        <v>4</v>
      </c>
      <c r="E1807" s="179">
        <v>5.1500000000000004E-2</v>
      </c>
      <c r="F1807" s="180">
        <v>0.20599999999999999</v>
      </c>
      <c r="G1807"/>
    </row>
    <row r="1808" spans="1:7" hidden="1">
      <c r="A1808" s="175" t="s">
        <v>179</v>
      </c>
      <c r="B1808" s="176" t="s">
        <v>188</v>
      </c>
      <c r="C1808" s="177" t="s">
        <v>179</v>
      </c>
      <c r="D1808" s="178"/>
      <c r="E1808" s="179" t="s">
        <v>179</v>
      </c>
      <c r="F1808" s="180" t="s">
        <v>179</v>
      </c>
      <c r="G1808"/>
    </row>
    <row r="1809" spans="1:7" hidden="1">
      <c r="A1809" s="175" t="s">
        <v>179</v>
      </c>
      <c r="B1809" s="176" t="s">
        <v>188</v>
      </c>
      <c r="C1809" s="177" t="s">
        <v>179</v>
      </c>
      <c r="D1809" s="178"/>
      <c r="E1809" s="179" t="s">
        <v>179</v>
      </c>
      <c r="F1809" s="180" t="s">
        <v>179</v>
      </c>
      <c r="G1809"/>
    </row>
    <row r="1810" spans="1:7" hidden="1">
      <c r="A1810" s="175" t="s">
        <v>179</v>
      </c>
      <c r="B1810" s="176" t="s">
        <v>188</v>
      </c>
      <c r="C1810" s="177" t="s">
        <v>179</v>
      </c>
      <c r="D1810" s="178"/>
      <c r="E1810" s="179" t="s">
        <v>179</v>
      </c>
      <c r="F1810" s="180" t="s">
        <v>179</v>
      </c>
      <c r="G1810"/>
    </row>
    <row r="1811" spans="1:7" hidden="1">
      <c r="A1811" s="175" t="s">
        <v>179</v>
      </c>
      <c r="B1811" s="176" t="s">
        <v>188</v>
      </c>
      <c r="C1811" s="177" t="s">
        <v>179</v>
      </c>
      <c r="D1811" s="178"/>
      <c r="E1811" s="179" t="s">
        <v>179</v>
      </c>
      <c r="F1811" s="180" t="s">
        <v>179</v>
      </c>
      <c r="G1811"/>
    </row>
    <row r="1812" spans="1:7" hidden="1">
      <c r="A1812" s="175" t="s">
        <v>179</v>
      </c>
      <c r="B1812" s="176" t="s">
        <v>188</v>
      </c>
      <c r="C1812" s="177" t="s">
        <v>179</v>
      </c>
      <c r="D1812" s="178"/>
      <c r="E1812" s="179" t="s">
        <v>179</v>
      </c>
      <c r="F1812" s="180" t="s">
        <v>179</v>
      </c>
      <c r="G1812"/>
    </row>
    <row r="1813" spans="1:7" hidden="1">
      <c r="A1813" s="175" t="s">
        <v>179</v>
      </c>
      <c r="B1813" s="176" t="s">
        <v>188</v>
      </c>
      <c r="C1813" s="177" t="s">
        <v>179</v>
      </c>
      <c r="D1813" s="178"/>
      <c r="E1813" s="179" t="s">
        <v>179</v>
      </c>
      <c r="F1813" s="180" t="s">
        <v>179</v>
      </c>
      <c r="G1813"/>
    </row>
    <row r="1814" spans="1:7" hidden="1">
      <c r="A1814" s="175" t="s">
        <v>179</v>
      </c>
      <c r="B1814" s="176" t="s">
        <v>188</v>
      </c>
      <c r="C1814" s="177" t="s">
        <v>179</v>
      </c>
      <c r="D1814" s="178"/>
      <c r="E1814" s="179" t="s">
        <v>179</v>
      </c>
      <c r="F1814" s="180" t="s">
        <v>179</v>
      </c>
      <c r="G1814"/>
    </row>
    <row r="1815" spans="1:7" hidden="1">
      <c r="A1815" s="175" t="s">
        <v>179</v>
      </c>
      <c r="B1815" s="176" t="s">
        <v>188</v>
      </c>
      <c r="C1815" s="177" t="s">
        <v>179</v>
      </c>
      <c r="D1815" s="178"/>
      <c r="E1815" s="179" t="s">
        <v>179</v>
      </c>
      <c r="F1815" s="180" t="s">
        <v>179</v>
      </c>
      <c r="G1815"/>
    </row>
    <row r="1816" spans="1:7" hidden="1">
      <c r="A1816" s="175" t="s">
        <v>179</v>
      </c>
      <c r="B1816" s="176"/>
      <c r="C1816" s="177" t="s">
        <v>179</v>
      </c>
      <c r="D1816" s="178"/>
      <c r="E1816" s="179" t="s">
        <v>179</v>
      </c>
      <c r="F1816" s="180" t="s">
        <v>179</v>
      </c>
      <c r="G1816"/>
    </row>
    <row r="1817" spans="1:7" hidden="1">
      <c r="A1817" s="175" t="s">
        <v>179</v>
      </c>
      <c r="B1817" s="176"/>
      <c r="C1817" s="177" t="s">
        <v>179</v>
      </c>
      <c r="D1817" s="178"/>
      <c r="E1817" s="179" t="s">
        <v>179</v>
      </c>
      <c r="F1817" s="180" t="s">
        <v>179</v>
      </c>
      <c r="G1817"/>
    </row>
    <row r="1818" spans="1:7" hidden="1">
      <c r="A1818" s="175" t="s">
        <v>179</v>
      </c>
      <c r="B1818" s="176"/>
      <c r="C1818" s="177" t="s">
        <v>179</v>
      </c>
      <c r="D1818" s="178"/>
      <c r="E1818" s="179" t="s">
        <v>179</v>
      </c>
      <c r="F1818" s="180" t="s">
        <v>179</v>
      </c>
      <c r="G1818"/>
    </row>
    <row r="1819" spans="1:7" hidden="1">
      <c r="A1819" s="175" t="s">
        <v>179</v>
      </c>
      <c r="B1819" s="176"/>
      <c r="C1819" s="177" t="s">
        <v>179</v>
      </c>
      <c r="D1819" s="178"/>
      <c r="E1819" s="179" t="s">
        <v>179</v>
      </c>
      <c r="F1819" s="180" t="s">
        <v>179</v>
      </c>
      <c r="G1819"/>
    </row>
    <row r="1820" spans="1:7" hidden="1">
      <c r="A1820" s="175" t="s">
        <v>179</v>
      </c>
      <c r="B1820" s="176"/>
      <c r="C1820" s="177" t="s">
        <v>179</v>
      </c>
      <c r="D1820" s="178"/>
      <c r="E1820" s="179" t="s">
        <v>179</v>
      </c>
      <c r="F1820" s="180" t="s">
        <v>179</v>
      </c>
      <c r="G1820"/>
    </row>
    <row r="1821" spans="1:7" hidden="1">
      <c r="A1821" s="175" t="s">
        <v>179</v>
      </c>
      <c r="B1821" s="176"/>
      <c r="C1821" s="177" t="s">
        <v>179</v>
      </c>
      <c r="D1821" s="178"/>
      <c r="E1821" s="179" t="s">
        <v>179</v>
      </c>
      <c r="F1821" s="180" t="s">
        <v>179</v>
      </c>
      <c r="G1821"/>
    </row>
    <row r="1822" spans="1:7" hidden="1">
      <c r="A1822" s="175" t="s">
        <v>179</v>
      </c>
      <c r="B1822" s="176"/>
      <c r="C1822" s="177" t="s">
        <v>179</v>
      </c>
      <c r="D1822" s="178"/>
      <c r="E1822" s="179" t="s">
        <v>179</v>
      </c>
      <c r="F1822" s="180" t="s">
        <v>179</v>
      </c>
      <c r="G1822"/>
    </row>
    <row r="1823" spans="1:7" hidden="1">
      <c r="A1823" s="175" t="s">
        <v>179</v>
      </c>
      <c r="B1823" s="176"/>
      <c r="C1823" s="177" t="s">
        <v>179</v>
      </c>
      <c r="D1823" s="178"/>
      <c r="E1823" s="179" t="s">
        <v>179</v>
      </c>
      <c r="F1823" s="180" t="s">
        <v>179</v>
      </c>
      <c r="G1823"/>
    </row>
    <row r="1824" spans="1:7" ht="15.95" hidden="1" thickBot="1">
      <c r="A1824" s="175" t="s">
        <v>179</v>
      </c>
      <c r="B1824" s="181"/>
      <c r="C1824" s="177" t="s">
        <v>179</v>
      </c>
      <c r="D1824" s="182"/>
      <c r="E1824" s="179" t="s">
        <v>179</v>
      </c>
      <c r="F1824" s="180" t="s">
        <v>179</v>
      </c>
      <c r="G1824"/>
    </row>
    <row r="1825" spans="1:7" ht="15.95" hidden="1" thickBot="1">
      <c r="A1825" s="169"/>
      <c r="B1825" s="183"/>
      <c r="C1825" s="183"/>
      <c r="D1825" s="183"/>
      <c r="E1825" s="184" t="s">
        <v>190</v>
      </c>
      <c r="F1825" s="185">
        <v>15.038</v>
      </c>
      <c r="G1825"/>
    </row>
    <row r="1826" spans="1:7" hidden="1">
      <c r="A1826" s="186" t="s">
        <v>191</v>
      </c>
      <c r="B1826" s="112"/>
      <c r="C1826" s="112"/>
      <c r="D1826" s="112"/>
      <c r="E1826" s="112"/>
      <c r="F1826" s="121"/>
      <c r="G1826"/>
    </row>
    <row r="1827" spans="1:7" hidden="1">
      <c r="A1827" s="140" t="s">
        <v>172</v>
      </c>
      <c r="B1827" s="141" t="s">
        <v>4</v>
      </c>
      <c r="C1827" s="141" t="s">
        <v>5</v>
      </c>
      <c r="D1827" s="141" t="s">
        <v>192</v>
      </c>
      <c r="E1827" s="141" t="s">
        <v>173</v>
      </c>
      <c r="F1827" s="143" t="s">
        <v>176</v>
      </c>
      <c r="G1827"/>
    </row>
    <row r="1828" spans="1:7" hidden="1">
      <c r="A1828" s="144" t="s">
        <v>179</v>
      </c>
      <c r="B1828" s="177" t="s">
        <v>179</v>
      </c>
      <c r="C1828" s="178" t="s">
        <v>179</v>
      </c>
      <c r="D1828" s="187" t="s">
        <v>179</v>
      </c>
      <c r="E1828" s="187" t="s">
        <v>179</v>
      </c>
      <c r="F1828" s="188" t="s">
        <v>179</v>
      </c>
      <c r="G1828"/>
    </row>
    <row r="1829" spans="1:7" hidden="1">
      <c r="A1829" s="144" t="s">
        <v>179</v>
      </c>
      <c r="B1829" s="177" t="s">
        <v>179</v>
      </c>
      <c r="C1829" s="178" t="s">
        <v>179</v>
      </c>
      <c r="D1829" s="187" t="s">
        <v>179</v>
      </c>
      <c r="E1829" s="187" t="s">
        <v>179</v>
      </c>
      <c r="F1829" s="188" t="s">
        <v>179</v>
      </c>
      <c r="G1829"/>
    </row>
    <row r="1830" spans="1:7" hidden="1">
      <c r="A1830" s="144" t="s">
        <v>179</v>
      </c>
      <c r="B1830" s="177" t="s">
        <v>179</v>
      </c>
      <c r="C1830" s="178" t="s">
        <v>179</v>
      </c>
      <c r="D1830" s="187" t="s">
        <v>179</v>
      </c>
      <c r="E1830" s="187" t="s">
        <v>179</v>
      </c>
      <c r="F1830" s="188" t="s">
        <v>179</v>
      </c>
      <c r="G1830"/>
    </row>
    <row r="1831" spans="1:7" ht="15.95" hidden="1" thickBot="1">
      <c r="A1831" s="169"/>
      <c r="B1831" s="183"/>
      <c r="C1831" s="183"/>
      <c r="D1831" s="183"/>
      <c r="E1831" s="184" t="s">
        <v>193</v>
      </c>
      <c r="F1831" s="189">
        <v>0</v>
      </c>
      <c r="G1831"/>
    </row>
    <row r="1832" spans="1:7" hidden="1">
      <c r="A1832" s="190"/>
      <c r="B1832" s="132"/>
      <c r="C1832" s="191" t="s">
        <v>194</v>
      </c>
      <c r="D1832" s="192"/>
      <c r="E1832" s="193"/>
      <c r="F1832" s="194">
        <v>20.016780000000001</v>
      </c>
      <c r="G1832"/>
    </row>
    <row r="1833" spans="1:7" hidden="1">
      <c r="A1833" s="190"/>
      <c r="B1833" s="132"/>
      <c r="C1833" s="195" t="s">
        <v>195</v>
      </c>
      <c r="D1833" s="196"/>
      <c r="E1833" s="197">
        <v>0.2</v>
      </c>
      <c r="F1833" s="148">
        <v>4.0033599999999998</v>
      </c>
      <c r="G1833"/>
    </row>
    <row r="1834" spans="1:7" hidden="1">
      <c r="A1834" s="190"/>
      <c r="B1834" s="132"/>
      <c r="C1834" s="198" t="s">
        <v>196</v>
      </c>
      <c r="D1834" s="199"/>
      <c r="E1834" s="197">
        <v>0</v>
      </c>
      <c r="F1834" s="148">
        <v>0</v>
      </c>
      <c r="G1834"/>
    </row>
    <row r="1835" spans="1:7" hidden="1">
      <c r="A1835" s="190"/>
      <c r="B1835" s="132"/>
      <c r="C1835" s="195" t="s">
        <v>197</v>
      </c>
      <c r="D1835" s="196"/>
      <c r="E1835" s="200"/>
      <c r="F1835" s="148">
        <v>24.02</v>
      </c>
      <c r="G1835"/>
    </row>
    <row r="1836" spans="1:7" ht="15.95" hidden="1" thickBot="1">
      <c r="A1836" s="190"/>
      <c r="B1836" s="132"/>
      <c r="C1836" s="201" t="s">
        <v>198</v>
      </c>
      <c r="D1836" s="202"/>
      <c r="E1836" s="203"/>
      <c r="F1836" s="204">
        <v>24.02</v>
      </c>
      <c r="G1836"/>
    </row>
    <row r="1837" spans="1:7" hidden="1">
      <c r="A1837" s="111" t="s">
        <v>164</v>
      </c>
      <c r="B1837" s="112"/>
      <c r="C1837" s="112"/>
      <c r="D1837" s="112"/>
      <c r="E1837" s="113" t="s">
        <v>165</v>
      </c>
      <c r="F1837" s="114"/>
      <c r="G1837"/>
    </row>
    <row r="1838" spans="1:7" ht="15.95" hidden="1" thickBot="1">
      <c r="A1838" s="115"/>
      <c r="B1838" s="116"/>
      <c r="C1838" s="116"/>
      <c r="D1838" s="116"/>
      <c r="E1838" s="117"/>
      <c r="F1838" s="118"/>
      <c r="G1838"/>
    </row>
    <row r="1839" spans="1:7" hidden="1">
      <c r="A1839" s="119"/>
      <c r="B1839" s="120" t="s">
        <v>166</v>
      </c>
      <c r="C1839" s="112"/>
      <c r="D1839" s="112"/>
      <c r="E1839" s="112"/>
      <c r="F1839" s="121"/>
      <c r="G1839"/>
    </row>
    <row r="1840" spans="1:7" hidden="1">
      <c r="A1840" s="122" t="s">
        <v>167</v>
      </c>
      <c r="B1840" s="123"/>
      <c r="C1840" s="123"/>
      <c r="D1840" s="123"/>
      <c r="E1840" s="124"/>
      <c r="F1840" s="125"/>
      <c r="G1840"/>
    </row>
    <row r="1841" spans="1:7">
      <c r="A1841" s="215" t="s">
        <v>128</v>
      </c>
      <c r="B1841" s="123"/>
      <c r="C1841" s="123"/>
      <c r="D1841" s="123"/>
      <c r="E1841" s="127" t="s">
        <v>168</v>
      </c>
      <c r="F1841" s="212">
        <v>401037</v>
      </c>
      <c r="G1841" s="213"/>
    </row>
    <row r="1842" spans="1:7" hidden="1">
      <c r="A1842" s="128" t="s">
        <v>169</v>
      </c>
      <c r="B1842" s="123"/>
      <c r="C1842" s="123"/>
      <c r="D1842" s="123"/>
      <c r="E1842" s="129" t="s">
        <v>170</v>
      </c>
      <c r="F1842" s="130" t="s">
        <v>13</v>
      </c>
      <c r="G1842"/>
    </row>
    <row r="1843" spans="1:7" hidden="1">
      <c r="A1843" s="131"/>
      <c r="B1843" s="132"/>
      <c r="C1843" s="132"/>
      <c r="D1843" s="132"/>
      <c r="E1843" s="133"/>
      <c r="F1843" s="134"/>
      <c r="G1843"/>
    </row>
    <row r="1844" spans="1:7" ht="15.95" hidden="1" thickBot="1">
      <c r="A1844" s="135"/>
      <c r="B1844" s="136"/>
      <c r="C1844" s="132"/>
      <c r="D1844" s="132"/>
      <c r="F1844" s="134"/>
      <c r="G1844"/>
    </row>
    <row r="1845" spans="1:7" hidden="1">
      <c r="A1845" s="137" t="s">
        <v>171</v>
      </c>
      <c r="B1845" s="138"/>
      <c r="C1845" s="138"/>
      <c r="D1845" s="138"/>
      <c r="E1845" s="138"/>
      <c r="F1845" s="139"/>
      <c r="G1845"/>
    </row>
    <row r="1846" spans="1:7" hidden="1">
      <c r="A1846" s="140" t="s">
        <v>172</v>
      </c>
      <c r="B1846" s="141" t="s">
        <v>5</v>
      </c>
      <c r="C1846" s="141" t="s">
        <v>173</v>
      </c>
      <c r="D1846" s="141" t="s">
        <v>174</v>
      </c>
      <c r="E1846" s="142" t="s">
        <v>175</v>
      </c>
      <c r="F1846" s="143" t="s">
        <v>176</v>
      </c>
      <c r="G1846"/>
    </row>
    <row r="1847" spans="1:7" hidden="1">
      <c r="A1847" s="144" t="s">
        <v>177</v>
      </c>
      <c r="B1847" s="145">
        <v>0.05</v>
      </c>
      <c r="C1847" s="146">
        <v>4.5893100000000002</v>
      </c>
      <c r="D1847" s="146">
        <v>0.22947000000000001</v>
      </c>
      <c r="E1847" s="147">
        <v>1</v>
      </c>
      <c r="F1847" s="148">
        <v>0.22947000000000001</v>
      </c>
      <c r="G1847"/>
    </row>
    <row r="1848" spans="1:7" hidden="1">
      <c r="A1848" s="144" t="s">
        <v>178</v>
      </c>
      <c r="B1848" s="145">
        <v>2</v>
      </c>
      <c r="C1848" s="146">
        <v>0.15</v>
      </c>
      <c r="D1848" s="146">
        <v>0.3</v>
      </c>
      <c r="E1848" s="147">
        <v>0.53332999999999997</v>
      </c>
      <c r="F1848" s="148">
        <v>0.16</v>
      </c>
      <c r="G1848"/>
    </row>
    <row r="1849" spans="1:7" hidden="1">
      <c r="A1849" s="144" t="s">
        <v>179</v>
      </c>
      <c r="B1849" s="149"/>
      <c r="C1849" s="146" t="s">
        <v>179</v>
      </c>
      <c r="D1849" s="146" t="s">
        <v>179</v>
      </c>
      <c r="E1849" s="147" t="s">
        <v>179</v>
      </c>
      <c r="F1849" s="148" t="s">
        <v>179</v>
      </c>
      <c r="G1849"/>
    </row>
    <row r="1850" spans="1:7" hidden="1">
      <c r="A1850" s="144" t="s">
        <v>179</v>
      </c>
      <c r="B1850" s="149"/>
      <c r="C1850" s="146" t="s">
        <v>179</v>
      </c>
      <c r="D1850" s="146" t="s">
        <v>179</v>
      </c>
      <c r="E1850" s="147" t="s">
        <v>179</v>
      </c>
      <c r="F1850" s="148" t="s">
        <v>179</v>
      </c>
      <c r="G1850"/>
    </row>
    <row r="1851" spans="1:7" hidden="1">
      <c r="A1851" s="144" t="s">
        <v>179</v>
      </c>
      <c r="B1851" s="149"/>
      <c r="C1851" s="146" t="s">
        <v>179</v>
      </c>
      <c r="D1851" s="146" t="s">
        <v>179</v>
      </c>
      <c r="E1851" s="147" t="s">
        <v>179</v>
      </c>
      <c r="F1851" s="148" t="s">
        <v>179</v>
      </c>
      <c r="G1851"/>
    </row>
    <row r="1852" spans="1:7" hidden="1">
      <c r="A1852" s="144" t="s">
        <v>179</v>
      </c>
      <c r="B1852" s="150"/>
      <c r="C1852" s="146" t="s">
        <v>179</v>
      </c>
      <c r="D1852" s="146" t="s">
        <v>179</v>
      </c>
      <c r="E1852" s="147" t="s">
        <v>179</v>
      </c>
      <c r="F1852" s="148" t="s">
        <v>179</v>
      </c>
      <c r="G1852"/>
    </row>
    <row r="1853" spans="1:7" hidden="1">
      <c r="A1853" s="144" t="s">
        <v>179</v>
      </c>
      <c r="B1853" s="149"/>
      <c r="C1853" s="146" t="s">
        <v>179</v>
      </c>
      <c r="D1853" s="146" t="s">
        <v>179</v>
      </c>
      <c r="E1853" s="147" t="s">
        <v>179</v>
      </c>
      <c r="F1853" s="148" t="s">
        <v>179</v>
      </c>
      <c r="G1853"/>
    </row>
    <row r="1854" spans="1:7" hidden="1">
      <c r="A1854" s="144" t="s">
        <v>179</v>
      </c>
      <c r="B1854" s="149"/>
      <c r="C1854" s="146" t="s">
        <v>179</v>
      </c>
      <c r="D1854" s="146" t="s">
        <v>179</v>
      </c>
      <c r="E1854" s="147" t="s">
        <v>179</v>
      </c>
      <c r="F1854" s="148" t="s">
        <v>179</v>
      </c>
      <c r="G1854"/>
    </row>
    <row r="1855" spans="1:7" hidden="1">
      <c r="A1855" s="144" t="s">
        <v>179</v>
      </c>
      <c r="B1855" s="149"/>
      <c r="C1855" s="146" t="s">
        <v>179</v>
      </c>
      <c r="D1855" s="146" t="s">
        <v>179</v>
      </c>
      <c r="E1855" s="147" t="s">
        <v>179</v>
      </c>
      <c r="F1855" s="148" t="s">
        <v>179</v>
      </c>
      <c r="G1855"/>
    </row>
    <row r="1856" spans="1:7" ht="15.95" hidden="1" thickBot="1">
      <c r="A1856" s="144" t="s">
        <v>179</v>
      </c>
      <c r="B1856" s="152"/>
      <c r="C1856" s="146" t="s">
        <v>179</v>
      </c>
      <c r="D1856" s="146" t="s">
        <v>179</v>
      </c>
      <c r="E1856" s="147" t="s">
        <v>179</v>
      </c>
      <c r="F1856" s="148" t="s">
        <v>179</v>
      </c>
      <c r="G1856"/>
    </row>
    <row r="1857" spans="1:7" ht="15.95" hidden="1" thickBot="1">
      <c r="A1857" s="156"/>
      <c r="B1857" s="205"/>
      <c r="C1857" s="158"/>
      <c r="D1857" s="158"/>
      <c r="E1857" s="159" t="s">
        <v>180</v>
      </c>
      <c r="F1857" s="160">
        <v>0.38946999999999998</v>
      </c>
      <c r="G1857"/>
    </row>
    <row r="1858" spans="1:7" hidden="1">
      <c r="A1858" s="161" t="s">
        <v>181</v>
      </c>
      <c r="B1858" s="206"/>
      <c r="C1858" s="163"/>
      <c r="D1858" s="163"/>
      <c r="E1858" s="163"/>
      <c r="F1858" s="164"/>
      <c r="G1858"/>
    </row>
    <row r="1859" spans="1:7" hidden="1">
      <c r="A1859" s="165" t="s">
        <v>172</v>
      </c>
      <c r="B1859" s="207" t="s">
        <v>5</v>
      </c>
      <c r="C1859" s="141" t="s">
        <v>182</v>
      </c>
      <c r="D1859" s="141" t="s">
        <v>174</v>
      </c>
      <c r="E1859" s="141" t="s">
        <v>175</v>
      </c>
      <c r="F1859" s="143" t="s">
        <v>176</v>
      </c>
      <c r="G1859"/>
    </row>
    <row r="1860" spans="1:7" hidden="1">
      <c r="A1860" s="167" t="s">
        <v>183</v>
      </c>
      <c r="B1860" s="145">
        <v>1</v>
      </c>
      <c r="C1860" s="146">
        <v>4.0999999999999996</v>
      </c>
      <c r="D1860" s="146">
        <v>4.0999999999999996</v>
      </c>
      <c r="E1860" s="146">
        <v>0.53332999999999997</v>
      </c>
      <c r="F1860" s="148">
        <v>2.1866500000000002</v>
      </c>
      <c r="G1860"/>
    </row>
    <row r="1861" spans="1:7" hidden="1">
      <c r="A1861" s="167" t="s">
        <v>184</v>
      </c>
      <c r="B1861" s="145">
        <v>1</v>
      </c>
      <c r="C1861" s="146">
        <v>4.05</v>
      </c>
      <c r="D1861" s="146">
        <v>4.05</v>
      </c>
      <c r="E1861" s="146">
        <v>0.53332999999999997</v>
      </c>
      <c r="F1861" s="148">
        <v>2.1599900000000001</v>
      </c>
      <c r="G1861"/>
    </row>
    <row r="1862" spans="1:7" hidden="1">
      <c r="A1862" s="167" t="s">
        <v>185</v>
      </c>
      <c r="B1862" s="145">
        <v>0.1</v>
      </c>
      <c r="C1862" s="146">
        <v>4.55</v>
      </c>
      <c r="D1862" s="146">
        <v>0.45500000000000002</v>
      </c>
      <c r="E1862" s="146">
        <v>0.53332999999999997</v>
      </c>
      <c r="F1862" s="148">
        <v>0.24267</v>
      </c>
      <c r="G1862"/>
    </row>
    <row r="1863" spans="1:7" hidden="1">
      <c r="A1863" s="167" t="s">
        <v>179</v>
      </c>
      <c r="B1863" s="145"/>
      <c r="C1863" s="146" t="s">
        <v>179</v>
      </c>
      <c r="D1863" s="146" t="s">
        <v>179</v>
      </c>
      <c r="E1863" s="146" t="s">
        <v>179</v>
      </c>
      <c r="F1863" s="148" t="s">
        <v>179</v>
      </c>
      <c r="G1863"/>
    </row>
    <row r="1864" spans="1:7" hidden="1">
      <c r="A1864" s="167" t="s">
        <v>179</v>
      </c>
      <c r="B1864" s="145"/>
      <c r="C1864" s="146" t="s">
        <v>179</v>
      </c>
      <c r="D1864" s="146" t="s">
        <v>179</v>
      </c>
      <c r="E1864" s="146" t="s">
        <v>179</v>
      </c>
      <c r="F1864" s="148" t="s">
        <v>179</v>
      </c>
      <c r="G1864"/>
    </row>
    <row r="1865" spans="1:7" hidden="1">
      <c r="A1865" s="167" t="s">
        <v>179</v>
      </c>
      <c r="B1865" s="145"/>
      <c r="C1865" s="146" t="s">
        <v>179</v>
      </c>
      <c r="D1865" s="146" t="s">
        <v>179</v>
      </c>
      <c r="E1865" s="146" t="s">
        <v>179</v>
      </c>
      <c r="F1865" s="148" t="s">
        <v>179</v>
      </c>
      <c r="G1865"/>
    </row>
    <row r="1866" spans="1:7" hidden="1">
      <c r="A1866" s="167" t="s">
        <v>179</v>
      </c>
      <c r="B1866" s="145"/>
      <c r="C1866" s="146" t="s">
        <v>179</v>
      </c>
      <c r="D1866" s="146" t="s">
        <v>179</v>
      </c>
      <c r="E1866" s="146" t="s">
        <v>179</v>
      </c>
      <c r="F1866" s="148" t="s">
        <v>179</v>
      </c>
      <c r="G1866"/>
    </row>
    <row r="1867" spans="1:7" hidden="1">
      <c r="A1867" s="167" t="s">
        <v>179</v>
      </c>
      <c r="B1867" s="145"/>
      <c r="C1867" s="146" t="s">
        <v>179</v>
      </c>
      <c r="D1867" s="146" t="s">
        <v>179</v>
      </c>
      <c r="E1867" s="146" t="s">
        <v>179</v>
      </c>
      <c r="F1867" s="148" t="s">
        <v>179</v>
      </c>
      <c r="G1867"/>
    </row>
    <row r="1868" spans="1:7" hidden="1">
      <c r="A1868" s="167" t="s">
        <v>179</v>
      </c>
      <c r="B1868" s="145"/>
      <c r="C1868" s="146" t="s">
        <v>179</v>
      </c>
      <c r="D1868" s="146" t="s">
        <v>179</v>
      </c>
      <c r="E1868" s="146" t="s">
        <v>179</v>
      </c>
      <c r="F1868" s="148" t="s">
        <v>179</v>
      </c>
      <c r="G1868"/>
    </row>
    <row r="1869" spans="1:7" ht="15.95" hidden="1" thickBot="1">
      <c r="A1869" s="167" t="s">
        <v>179</v>
      </c>
      <c r="B1869" s="168"/>
      <c r="C1869" s="146" t="s">
        <v>179</v>
      </c>
      <c r="D1869" s="146" t="s">
        <v>179</v>
      </c>
      <c r="E1869" s="146" t="s">
        <v>179</v>
      </c>
      <c r="F1869" s="148" t="s">
        <v>179</v>
      </c>
      <c r="G1869"/>
    </row>
    <row r="1870" spans="1:7" ht="15.95" hidden="1" thickBot="1">
      <c r="A1870" s="169"/>
      <c r="B1870" s="170"/>
      <c r="C1870" s="170"/>
      <c r="D1870" s="170"/>
      <c r="E1870" s="171" t="s">
        <v>186</v>
      </c>
      <c r="F1870" s="172">
        <v>4.5893100000000002</v>
      </c>
      <c r="G1870"/>
    </row>
    <row r="1871" spans="1:7" hidden="1">
      <c r="A1871" s="137" t="s">
        <v>187</v>
      </c>
      <c r="B1871" s="138"/>
      <c r="C1871" s="138"/>
      <c r="D1871" s="138"/>
      <c r="E1871" s="138"/>
      <c r="F1871" s="139"/>
      <c r="G1871"/>
    </row>
    <row r="1872" spans="1:7" hidden="1">
      <c r="A1872" s="173" t="s">
        <v>172</v>
      </c>
      <c r="B1872" s="174" t="s">
        <v>188</v>
      </c>
      <c r="C1872" s="141" t="s">
        <v>4</v>
      </c>
      <c r="D1872" s="141" t="s">
        <v>5</v>
      </c>
      <c r="E1872" s="141" t="s">
        <v>189</v>
      </c>
      <c r="F1872" s="143" t="s">
        <v>176</v>
      </c>
      <c r="G1872"/>
    </row>
    <row r="1873" spans="1:7" hidden="1">
      <c r="A1873" s="175" t="s">
        <v>128</v>
      </c>
      <c r="B1873" s="176" t="s">
        <v>188</v>
      </c>
      <c r="C1873" s="177" t="s">
        <v>13</v>
      </c>
      <c r="D1873" s="178">
        <v>1</v>
      </c>
      <c r="E1873" s="179">
        <v>34.92</v>
      </c>
      <c r="F1873" s="180">
        <v>34.92</v>
      </c>
      <c r="G1873"/>
    </row>
    <row r="1874" spans="1:7" hidden="1">
      <c r="A1874" s="175" t="s">
        <v>179</v>
      </c>
      <c r="B1874" s="176" t="s">
        <v>188</v>
      </c>
      <c r="C1874" s="177" t="s">
        <v>179</v>
      </c>
      <c r="D1874" s="178"/>
      <c r="E1874" s="179" t="s">
        <v>179</v>
      </c>
      <c r="F1874" s="180" t="s">
        <v>179</v>
      </c>
      <c r="G1874"/>
    </row>
    <row r="1875" spans="1:7" hidden="1">
      <c r="A1875" s="175" t="s">
        <v>179</v>
      </c>
      <c r="B1875" s="176" t="s">
        <v>188</v>
      </c>
      <c r="C1875" s="177" t="s">
        <v>179</v>
      </c>
      <c r="D1875" s="178"/>
      <c r="E1875" s="179" t="s">
        <v>179</v>
      </c>
      <c r="F1875" s="180" t="s">
        <v>179</v>
      </c>
      <c r="G1875"/>
    </row>
    <row r="1876" spans="1:7" hidden="1">
      <c r="A1876" s="175" t="s">
        <v>179</v>
      </c>
      <c r="B1876" s="176" t="s">
        <v>188</v>
      </c>
      <c r="C1876" s="177" t="s">
        <v>179</v>
      </c>
      <c r="D1876" s="178"/>
      <c r="E1876" s="179" t="s">
        <v>179</v>
      </c>
      <c r="F1876" s="180" t="s">
        <v>179</v>
      </c>
      <c r="G1876"/>
    </row>
    <row r="1877" spans="1:7" hidden="1">
      <c r="A1877" s="175" t="s">
        <v>179</v>
      </c>
      <c r="B1877" s="176" t="s">
        <v>188</v>
      </c>
      <c r="C1877" s="177" t="s">
        <v>179</v>
      </c>
      <c r="D1877" s="178"/>
      <c r="E1877" s="179" t="s">
        <v>179</v>
      </c>
      <c r="F1877" s="180" t="s">
        <v>179</v>
      </c>
      <c r="G1877"/>
    </row>
    <row r="1878" spans="1:7" hidden="1">
      <c r="A1878" s="175" t="s">
        <v>179</v>
      </c>
      <c r="B1878" s="176" t="s">
        <v>188</v>
      </c>
      <c r="C1878" s="177" t="s">
        <v>179</v>
      </c>
      <c r="D1878" s="178"/>
      <c r="E1878" s="179" t="s">
        <v>179</v>
      </c>
      <c r="F1878" s="180" t="s">
        <v>179</v>
      </c>
      <c r="G1878"/>
    </row>
    <row r="1879" spans="1:7" hidden="1">
      <c r="A1879" s="175" t="s">
        <v>179</v>
      </c>
      <c r="B1879" s="176" t="s">
        <v>188</v>
      </c>
      <c r="C1879" s="177" t="s">
        <v>179</v>
      </c>
      <c r="D1879" s="178"/>
      <c r="E1879" s="179" t="s">
        <v>179</v>
      </c>
      <c r="F1879" s="180" t="s">
        <v>179</v>
      </c>
      <c r="G1879"/>
    </row>
    <row r="1880" spans="1:7" hidden="1">
      <c r="A1880" s="175" t="s">
        <v>179</v>
      </c>
      <c r="B1880" s="176" t="s">
        <v>188</v>
      </c>
      <c r="C1880" s="177" t="s">
        <v>179</v>
      </c>
      <c r="D1880" s="178"/>
      <c r="E1880" s="179" t="s">
        <v>179</v>
      </c>
      <c r="F1880" s="180" t="s">
        <v>179</v>
      </c>
      <c r="G1880"/>
    </row>
    <row r="1881" spans="1:7" hidden="1">
      <c r="A1881" s="175" t="s">
        <v>179</v>
      </c>
      <c r="B1881" s="176" t="s">
        <v>188</v>
      </c>
      <c r="C1881" s="177" t="s">
        <v>179</v>
      </c>
      <c r="D1881" s="178"/>
      <c r="E1881" s="179" t="s">
        <v>179</v>
      </c>
      <c r="F1881" s="180" t="s">
        <v>179</v>
      </c>
      <c r="G1881"/>
    </row>
    <row r="1882" spans="1:7" hidden="1">
      <c r="A1882" s="175" t="s">
        <v>179</v>
      </c>
      <c r="B1882" s="176" t="s">
        <v>188</v>
      </c>
      <c r="C1882" s="177" t="s">
        <v>179</v>
      </c>
      <c r="D1882" s="178"/>
      <c r="E1882" s="179" t="s">
        <v>179</v>
      </c>
      <c r="F1882" s="180" t="s">
        <v>179</v>
      </c>
      <c r="G1882"/>
    </row>
    <row r="1883" spans="1:7" hidden="1">
      <c r="A1883" s="175" t="s">
        <v>179</v>
      </c>
      <c r="B1883" s="176" t="s">
        <v>188</v>
      </c>
      <c r="C1883" s="177" t="s">
        <v>179</v>
      </c>
      <c r="D1883" s="178"/>
      <c r="E1883" s="179" t="s">
        <v>179</v>
      </c>
      <c r="F1883" s="180" t="s">
        <v>179</v>
      </c>
      <c r="G1883"/>
    </row>
    <row r="1884" spans="1:7" hidden="1">
      <c r="A1884" s="175" t="s">
        <v>179</v>
      </c>
      <c r="B1884" s="176"/>
      <c r="C1884" s="177" t="s">
        <v>179</v>
      </c>
      <c r="D1884" s="178"/>
      <c r="E1884" s="179" t="s">
        <v>179</v>
      </c>
      <c r="F1884" s="180" t="s">
        <v>179</v>
      </c>
      <c r="G1884"/>
    </row>
    <row r="1885" spans="1:7" hidden="1">
      <c r="A1885" s="175" t="s">
        <v>179</v>
      </c>
      <c r="B1885" s="176"/>
      <c r="C1885" s="177" t="s">
        <v>179</v>
      </c>
      <c r="D1885" s="178"/>
      <c r="E1885" s="179" t="s">
        <v>179</v>
      </c>
      <c r="F1885" s="180" t="s">
        <v>179</v>
      </c>
      <c r="G1885"/>
    </row>
    <row r="1886" spans="1:7" hidden="1">
      <c r="A1886" s="175" t="s">
        <v>179</v>
      </c>
      <c r="B1886" s="176"/>
      <c r="C1886" s="177" t="s">
        <v>179</v>
      </c>
      <c r="D1886" s="178"/>
      <c r="E1886" s="179" t="s">
        <v>179</v>
      </c>
      <c r="F1886" s="180" t="s">
        <v>179</v>
      </c>
      <c r="G1886"/>
    </row>
    <row r="1887" spans="1:7" hidden="1">
      <c r="A1887" s="175" t="s">
        <v>179</v>
      </c>
      <c r="B1887" s="176"/>
      <c r="C1887" s="177" t="s">
        <v>179</v>
      </c>
      <c r="D1887" s="178"/>
      <c r="E1887" s="179" t="s">
        <v>179</v>
      </c>
      <c r="F1887" s="180" t="s">
        <v>179</v>
      </c>
      <c r="G1887"/>
    </row>
    <row r="1888" spans="1:7" hidden="1">
      <c r="A1888" s="175" t="s">
        <v>179</v>
      </c>
      <c r="B1888" s="176"/>
      <c r="C1888" s="177" t="s">
        <v>179</v>
      </c>
      <c r="D1888" s="178"/>
      <c r="E1888" s="179" t="s">
        <v>179</v>
      </c>
      <c r="F1888" s="180" t="s">
        <v>179</v>
      </c>
      <c r="G1888"/>
    </row>
    <row r="1889" spans="1:7" hidden="1">
      <c r="A1889" s="175" t="s">
        <v>179</v>
      </c>
      <c r="B1889" s="176"/>
      <c r="C1889" s="177" t="s">
        <v>179</v>
      </c>
      <c r="D1889" s="178"/>
      <c r="E1889" s="179" t="s">
        <v>179</v>
      </c>
      <c r="F1889" s="180" t="s">
        <v>179</v>
      </c>
      <c r="G1889"/>
    </row>
    <row r="1890" spans="1:7" hidden="1">
      <c r="A1890" s="175" t="s">
        <v>179</v>
      </c>
      <c r="B1890" s="176"/>
      <c r="C1890" s="177" t="s">
        <v>179</v>
      </c>
      <c r="D1890" s="178"/>
      <c r="E1890" s="179" t="s">
        <v>179</v>
      </c>
      <c r="F1890" s="180" t="s">
        <v>179</v>
      </c>
      <c r="G1890"/>
    </row>
    <row r="1891" spans="1:7" hidden="1">
      <c r="A1891" s="175" t="s">
        <v>179</v>
      </c>
      <c r="B1891" s="176"/>
      <c r="C1891" s="177" t="s">
        <v>179</v>
      </c>
      <c r="D1891" s="178"/>
      <c r="E1891" s="179" t="s">
        <v>179</v>
      </c>
      <c r="F1891" s="180" t="s">
        <v>179</v>
      </c>
      <c r="G1891"/>
    </row>
    <row r="1892" spans="1:7" ht="15.95" hidden="1" thickBot="1">
      <c r="A1892" s="175" t="s">
        <v>179</v>
      </c>
      <c r="B1892" s="181"/>
      <c r="C1892" s="177" t="s">
        <v>179</v>
      </c>
      <c r="D1892" s="182"/>
      <c r="E1892" s="179" t="s">
        <v>179</v>
      </c>
      <c r="F1892" s="180" t="s">
        <v>179</v>
      </c>
      <c r="G1892"/>
    </row>
    <row r="1893" spans="1:7" ht="15.95" hidden="1" thickBot="1">
      <c r="A1893" s="169"/>
      <c r="B1893" s="183"/>
      <c r="C1893" s="183"/>
      <c r="D1893" s="183"/>
      <c r="E1893" s="184" t="s">
        <v>190</v>
      </c>
      <c r="F1893" s="185">
        <v>34.92</v>
      </c>
      <c r="G1893"/>
    </row>
    <row r="1894" spans="1:7" hidden="1">
      <c r="A1894" s="186" t="s">
        <v>191</v>
      </c>
      <c r="B1894" s="112"/>
      <c r="C1894" s="112"/>
      <c r="D1894" s="112"/>
      <c r="E1894" s="112"/>
      <c r="F1894" s="121"/>
      <c r="G1894"/>
    </row>
    <row r="1895" spans="1:7" hidden="1">
      <c r="A1895" s="140" t="s">
        <v>172</v>
      </c>
      <c r="B1895" s="141" t="s">
        <v>4</v>
      </c>
      <c r="C1895" s="141" t="s">
        <v>5</v>
      </c>
      <c r="D1895" s="141" t="s">
        <v>192</v>
      </c>
      <c r="E1895" s="141" t="s">
        <v>173</v>
      </c>
      <c r="F1895" s="143" t="s">
        <v>176</v>
      </c>
      <c r="G1895"/>
    </row>
    <row r="1896" spans="1:7" hidden="1">
      <c r="A1896" s="144" t="s">
        <v>179</v>
      </c>
      <c r="B1896" s="177" t="s">
        <v>179</v>
      </c>
      <c r="C1896" s="178" t="s">
        <v>179</v>
      </c>
      <c r="D1896" s="187" t="s">
        <v>179</v>
      </c>
      <c r="E1896" s="187" t="s">
        <v>179</v>
      </c>
      <c r="F1896" s="188" t="s">
        <v>179</v>
      </c>
      <c r="G1896"/>
    </row>
    <row r="1897" spans="1:7" hidden="1">
      <c r="A1897" s="144" t="s">
        <v>179</v>
      </c>
      <c r="B1897" s="177" t="s">
        <v>179</v>
      </c>
      <c r="C1897" s="178" t="s">
        <v>179</v>
      </c>
      <c r="D1897" s="187" t="s">
        <v>179</v>
      </c>
      <c r="E1897" s="187" t="s">
        <v>179</v>
      </c>
      <c r="F1897" s="188" t="s">
        <v>179</v>
      </c>
      <c r="G1897"/>
    </row>
    <row r="1898" spans="1:7" hidden="1">
      <c r="A1898" s="144" t="s">
        <v>179</v>
      </c>
      <c r="B1898" s="177" t="s">
        <v>179</v>
      </c>
      <c r="C1898" s="178" t="s">
        <v>179</v>
      </c>
      <c r="D1898" s="187" t="s">
        <v>179</v>
      </c>
      <c r="E1898" s="187" t="s">
        <v>179</v>
      </c>
      <c r="F1898" s="188" t="s">
        <v>179</v>
      </c>
      <c r="G1898"/>
    </row>
    <row r="1899" spans="1:7" ht="15.95" hidden="1" thickBot="1">
      <c r="A1899" s="169"/>
      <c r="B1899" s="183"/>
      <c r="C1899" s="183"/>
      <c r="D1899" s="183"/>
      <c r="E1899" s="184" t="s">
        <v>193</v>
      </c>
      <c r="F1899" s="189">
        <v>0</v>
      </c>
      <c r="G1899"/>
    </row>
    <row r="1900" spans="1:7" hidden="1">
      <c r="A1900" s="190"/>
      <c r="B1900" s="132"/>
      <c r="C1900" s="191" t="s">
        <v>194</v>
      </c>
      <c r="D1900" s="192"/>
      <c r="E1900" s="193"/>
      <c r="F1900" s="194">
        <v>39.898780000000002</v>
      </c>
      <c r="G1900"/>
    </row>
    <row r="1901" spans="1:7" hidden="1">
      <c r="A1901" s="190"/>
      <c r="B1901" s="132"/>
      <c r="C1901" s="195" t="s">
        <v>195</v>
      </c>
      <c r="D1901" s="196"/>
      <c r="E1901" s="197">
        <v>0.2</v>
      </c>
      <c r="F1901" s="148">
        <v>7.9797599999999997</v>
      </c>
      <c r="G1901"/>
    </row>
    <row r="1902" spans="1:7" hidden="1">
      <c r="A1902" s="190"/>
      <c r="B1902" s="132"/>
      <c r="C1902" s="198" t="s">
        <v>196</v>
      </c>
      <c r="D1902" s="199"/>
      <c r="E1902" s="197">
        <v>0</v>
      </c>
      <c r="F1902" s="148">
        <v>0</v>
      </c>
      <c r="G1902"/>
    </row>
    <row r="1903" spans="1:7" hidden="1">
      <c r="A1903" s="190"/>
      <c r="B1903" s="132"/>
      <c r="C1903" s="195" t="s">
        <v>197</v>
      </c>
      <c r="D1903" s="196"/>
      <c r="E1903" s="200"/>
      <c r="F1903" s="148">
        <v>47.88</v>
      </c>
      <c r="G1903"/>
    </row>
    <row r="1904" spans="1:7" ht="15.95" hidden="1" thickBot="1">
      <c r="A1904" s="190"/>
      <c r="B1904" s="132"/>
      <c r="C1904" s="201" t="s">
        <v>198</v>
      </c>
      <c r="D1904" s="202"/>
      <c r="E1904" s="203"/>
      <c r="F1904" s="204">
        <v>47.88</v>
      </c>
      <c r="G1904"/>
    </row>
    <row r="1905" spans="1:7" hidden="1">
      <c r="A1905" s="111" t="s">
        <v>164</v>
      </c>
      <c r="B1905" s="112"/>
      <c r="C1905" s="112"/>
      <c r="D1905" s="112"/>
      <c r="E1905" s="113" t="s">
        <v>165</v>
      </c>
      <c r="F1905" s="114"/>
      <c r="G1905"/>
    </row>
    <row r="1906" spans="1:7" ht="15.95" hidden="1" thickBot="1">
      <c r="A1906" s="115"/>
      <c r="B1906" s="116"/>
      <c r="C1906" s="116"/>
      <c r="D1906" s="116"/>
      <c r="E1906" s="117"/>
      <c r="F1906" s="118"/>
      <c r="G1906"/>
    </row>
    <row r="1907" spans="1:7" hidden="1">
      <c r="A1907" s="119"/>
      <c r="B1907" s="120" t="s">
        <v>166</v>
      </c>
      <c r="C1907" s="112"/>
      <c r="D1907" s="112"/>
      <c r="E1907" s="112"/>
      <c r="F1907" s="121"/>
      <c r="G1907"/>
    </row>
    <row r="1908" spans="1:7" hidden="1">
      <c r="A1908" s="122" t="s">
        <v>167</v>
      </c>
      <c r="B1908" s="123"/>
      <c r="C1908" s="123"/>
      <c r="D1908" s="123"/>
      <c r="E1908" s="124"/>
      <c r="F1908" s="125"/>
      <c r="G1908"/>
    </row>
    <row r="1909" spans="1:7">
      <c r="A1909" s="215" t="s">
        <v>132</v>
      </c>
      <c r="B1909" s="123"/>
      <c r="C1909" s="123"/>
      <c r="D1909" s="123"/>
      <c r="E1909" s="127" t="s">
        <v>168</v>
      </c>
      <c r="F1909" s="212">
        <v>402273</v>
      </c>
      <c r="G1909" s="213"/>
    </row>
    <row r="1910" spans="1:7" hidden="1">
      <c r="A1910" s="128" t="s">
        <v>169</v>
      </c>
      <c r="B1910" s="123"/>
      <c r="C1910" s="123"/>
      <c r="D1910" s="123"/>
      <c r="E1910" s="129" t="s">
        <v>170</v>
      </c>
      <c r="F1910" s="130" t="s">
        <v>13</v>
      </c>
      <c r="G1910"/>
    </row>
    <row r="1911" spans="1:7" hidden="1">
      <c r="A1911" s="131"/>
      <c r="B1911" s="132"/>
      <c r="C1911" s="132"/>
      <c r="D1911" s="132"/>
      <c r="E1911" s="133"/>
      <c r="F1911" s="134"/>
      <c r="G1911"/>
    </row>
    <row r="1912" spans="1:7" ht="15.95" hidden="1" thickBot="1">
      <c r="A1912" s="135"/>
      <c r="B1912" s="136"/>
      <c r="C1912" s="132"/>
      <c r="D1912" s="132"/>
      <c r="F1912" s="134"/>
      <c r="G1912"/>
    </row>
    <row r="1913" spans="1:7" hidden="1">
      <c r="A1913" s="137" t="s">
        <v>171</v>
      </c>
      <c r="B1913" s="138"/>
      <c r="C1913" s="138"/>
      <c r="D1913" s="138"/>
      <c r="E1913" s="138"/>
      <c r="F1913" s="139"/>
      <c r="G1913"/>
    </row>
    <row r="1914" spans="1:7" hidden="1">
      <c r="A1914" s="140" t="s">
        <v>172</v>
      </c>
      <c r="B1914" s="141" t="s">
        <v>5</v>
      </c>
      <c r="C1914" s="141" t="s">
        <v>173</v>
      </c>
      <c r="D1914" s="141" t="s">
        <v>174</v>
      </c>
      <c r="E1914" s="142" t="s">
        <v>175</v>
      </c>
      <c r="F1914" s="143" t="s">
        <v>176</v>
      </c>
      <c r="G1914"/>
    </row>
    <row r="1915" spans="1:7" hidden="1">
      <c r="A1915" s="144" t="s">
        <v>177</v>
      </c>
      <c r="B1915" s="145">
        <v>0.05</v>
      </c>
      <c r="C1915" s="146">
        <v>40.496000000000002</v>
      </c>
      <c r="D1915" s="146">
        <v>2.0247999999999999</v>
      </c>
      <c r="E1915" s="147">
        <v>1</v>
      </c>
      <c r="F1915" s="148">
        <v>2.0247999999999999</v>
      </c>
      <c r="G1915"/>
    </row>
    <row r="1916" spans="1:7" hidden="1">
      <c r="A1916" s="144" t="s">
        <v>178</v>
      </c>
      <c r="B1916" s="145">
        <v>2</v>
      </c>
      <c r="C1916" s="146">
        <v>0.15</v>
      </c>
      <c r="D1916" s="146">
        <v>0.3</v>
      </c>
      <c r="E1916" s="147">
        <v>3.2</v>
      </c>
      <c r="F1916" s="148">
        <v>0.96</v>
      </c>
      <c r="G1916"/>
    </row>
    <row r="1917" spans="1:7" hidden="1">
      <c r="A1917" s="144" t="s">
        <v>179</v>
      </c>
      <c r="B1917" s="149"/>
      <c r="C1917" s="146" t="s">
        <v>179</v>
      </c>
      <c r="D1917" s="146" t="s">
        <v>179</v>
      </c>
      <c r="E1917" s="147" t="s">
        <v>179</v>
      </c>
      <c r="F1917" s="148" t="s">
        <v>179</v>
      </c>
      <c r="G1917"/>
    </row>
    <row r="1918" spans="1:7" hidden="1">
      <c r="A1918" s="144" t="s">
        <v>179</v>
      </c>
      <c r="B1918" s="149"/>
      <c r="C1918" s="146" t="s">
        <v>179</v>
      </c>
      <c r="D1918" s="146" t="s">
        <v>179</v>
      </c>
      <c r="E1918" s="147" t="s">
        <v>179</v>
      </c>
      <c r="F1918" s="148" t="s">
        <v>179</v>
      </c>
      <c r="G1918"/>
    </row>
    <row r="1919" spans="1:7" hidden="1">
      <c r="A1919" s="144" t="s">
        <v>179</v>
      </c>
      <c r="B1919" s="149"/>
      <c r="C1919" s="146" t="s">
        <v>179</v>
      </c>
      <c r="D1919" s="146" t="s">
        <v>179</v>
      </c>
      <c r="E1919" s="147" t="s">
        <v>179</v>
      </c>
      <c r="F1919" s="148" t="s">
        <v>179</v>
      </c>
      <c r="G1919"/>
    </row>
    <row r="1920" spans="1:7" hidden="1">
      <c r="A1920" s="144" t="s">
        <v>179</v>
      </c>
      <c r="B1920" s="150"/>
      <c r="C1920" s="146" t="s">
        <v>179</v>
      </c>
      <c r="D1920" s="146" t="s">
        <v>179</v>
      </c>
      <c r="E1920" s="147" t="s">
        <v>179</v>
      </c>
      <c r="F1920" s="148" t="s">
        <v>179</v>
      </c>
      <c r="G1920"/>
    </row>
    <row r="1921" spans="1:7" hidden="1">
      <c r="A1921" s="144" t="s">
        <v>179</v>
      </c>
      <c r="B1921" s="149"/>
      <c r="C1921" s="146" t="s">
        <v>179</v>
      </c>
      <c r="D1921" s="146" t="s">
        <v>179</v>
      </c>
      <c r="E1921" s="147" t="s">
        <v>179</v>
      </c>
      <c r="F1921" s="148" t="s">
        <v>179</v>
      </c>
      <c r="G1921"/>
    </row>
    <row r="1922" spans="1:7" hidden="1">
      <c r="A1922" s="144" t="s">
        <v>179</v>
      </c>
      <c r="B1922" s="149"/>
      <c r="C1922" s="146" t="s">
        <v>179</v>
      </c>
      <c r="D1922" s="146" t="s">
        <v>179</v>
      </c>
      <c r="E1922" s="147" t="s">
        <v>179</v>
      </c>
      <c r="F1922" s="148" t="s">
        <v>179</v>
      </c>
      <c r="G1922"/>
    </row>
    <row r="1923" spans="1:7" hidden="1">
      <c r="A1923" s="144" t="s">
        <v>179</v>
      </c>
      <c r="B1923" s="149"/>
      <c r="C1923" s="146" t="s">
        <v>179</v>
      </c>
      <c r="D1923" s="146" t="s">
        <v>179</v>
      </c>
      <c r="E1923" s="147" t="s">
        <v>179</v>
      </c>
      <c r="F1923" s="148" t="s">
        <v>179</v>
      </c>
      <c r="G1923"/>
    </row>
    <row r="1924" spans="1:7" ht="15.95" hidden="1" thickBot="1">
      <c r="A1924" s="144" t="s">
        <v>179</v>
      </c>
      <c r="B1924" s="152"/>
      <c r="C1924" s="146" t="s">
        <v>179</v>
      </c>
      <c r="D1924" s="146" t="s">
        <v>179</v>
      </c>
      <c r="E1924" s="147" t="s">
        <v>179</v>
      </c>
      <c r="F1924" s="148" t="s">
        <v>179</v>
      </c>
      <c r="G1924"/>
    </row>
    <row r="1925" spans="1:7" ht="15.95" hidden="1" thickBot="1">
      <c r="A1925" s="156"/>
      <c r="B1925" s="157"/>
      <c r="C1925" s="158"/>
      <c r="D1925" s="158"/>
      <c r="E1925" s="159" t="s">
        <v>180</v>
      </c>
      <c r="F1925" s="160">
        <v>2.9847999999999999</v>
      </c>
      <c r="G1925"/>
    </row>
    <row r="1926" spans="1:7" hidden="1">
      <c r="A1926" s="161" t="s">
        <v>181</v>
      </c>
      <c r="B1926" s="162"/>
      <c r="C1926" s="163"/>
      <c r="D1926" s="163"/>
      <c r="E1926" s="163"/>
      <c r="F1926" s="164"/>
      <c r="G1926"/>
    </row>
    <row r="1927" spans="1:7" hidden="1">
      <c r="A1927" s="165" t="s">
        <v>172</v>
      </c>
      <c r="B1927" s="166" t="s">
        <v>5</v>
      </c>
      <c r="C1927" s="141" t="s">
        <v>182</v>
      </c>
      <c r="D1927" s="141" t="s">
        <v>174</v>
      </c>
      <c r="E1927" s="141" t="s">
        <v>175</v>
      </c>
      <c r="F1927" s="143" t="s">
        <v>176</v>
      </c>
      <c r="G1927"/>
    </row>
    <row r="1928" spans="1:7" hidden="1">
      <c r="A1928" s="167" t="s">
        <v>184</v>
      </c>
      <c r="B1928" s="145">
        <v>2</v>
      </c>
      <c r="C1928" s="146">
        <v>4.05</v>
      </c>
      <c r="D1928" s="146">
        <v>8.1</v>
      </c>
      <c r="E1928" s="146">
        <v>3.2</v>
      </c>
      <c r="F1928" s="148">
        <v>25.92</v>
      </c>
      <c r="G1928"/>
    </row>
    <row r="1929" spans="1:7" hidden="1">
      <c r="A1929" s="167" t="s">
        <v>183</v>
      </c>
      <c r="B1929" s="145">
        <v>1</v>
      </c>
      <c r="C1929" s="146">
        <v>4.0999999999999996</v>
      </c>
      <c r="D1929" s="146">
        <v>4.0999999999999996</v>
      </c>
      <c r="E1929" s="146">
        <v>3.2</v>
      </c>
      <c r="F1929" s="148">
        <v>13.12</v>
      </c>
      <c r="G1929"/>
    </row>
    <row r="1930" spans="1:7" hidden="1">
      <c r="A1930" s="167" t="s">
        <v>185</v>
      </c>
      <c r="B1930" s="145">
        <v>0.1</v>
      </c>
      <c r="C1930" s="146">
        <v>4.55</v>
      </c>
      <c r="D1930" s="146">
        <v>0.45500000000000002</v>
      </c>
      <c r="E1930" s="146">
        <v>3.2</v>
      </c>
      <c r="F1930" s="148">
        <v>1.456</v>
      </c>
      <c r="G1930"/>
    </row>
    <row r="1931" spans="1:7" hidden="1">
      <c r="A1931" s="167" t="s">
        <v>179</v>
      </c>
      <c r="B1931" s="145"/>
      <c r="C1931" s="146" t="s">
        <v>179</v>
      </c>
      <c r="D1931" s="146" t="s">
        <v>179</v>
      </c>
      <c r="E1931" s="146" t="s">
        <v>179</v>
      </c>
      <c r="F1931" s="148" t="s">
        <v>179</v>
      </c>
      <c r="G1931"/>
    </row>
    <row r="1932" spans="1:7" hidden="1">
      <c r="A1932" s="167" t="s">
        <v>179</v>
      </c>
      <c r="B1932" s="145"/>
      <c r="C1932" s="146" t="s">
        <v>179</v>
      </c>
      <c r="D1932" s="146" t="s">
        <v>179</v>
      </c>
      <c r="E1932" s="146" t="s">
        <v>179</v>
      </c>
      <c r="F1932" s="148" t="s">
        <v>179</v>
      </c>
      <c r="G1932"/>
    </row>
    <row r="1933" spans="1:7" hidden="1">
      <c r="A1933" s="167" t="s">
        <v>179</v>
      </c>
      <c r="B1933" s="145"/>
      <c r="C1933" s="146" t="s">
        <v>179</v>
      </c>
      <c r="D1933" s="146" t="s">
        <v>179</v>
      </c>
      <c r="E1933" s="146" t="s">
        <v>179</v>
      </c>
      <c r="F1933" s="148" t="s">
        <v>179</v>
      </c>
      <c r="G1933"/>
    </row>
    <row r="1934" spans="1:7" hidden="1">
      <c r="A1934" s="167" t="s">
        <v>179</v>
      </c>
      <c r="B1934" s="145"/>
      <c r="C1934" s="146" t="s">
        <v>179</v>
      </c>
      <c r="D1934" s="146" t="s">
        <v>179</v>
      </c>
      <c r="E1934" s="146" t="s">
        <v>179</v>
      </c>
      <c r="F1934" s="148" t="s">
        <v>179</v>
      </c>
      <c r="G1934"/>
    </row>
    <row r="1935" spans="1:7" hidden="1">
      <c r="A1935" s="167" t="s">
        <v>179</v>
      </c>
      <c r="B1935" s="145"/>
      <c r="C1935" s="146" t="s">
        <v>179</v>
      </c>
      <c r="D1935" s="146" t="s">
        <v>179</v>
      </c>
      <c r="E1935" s="146" t="s">
        <v>179</v>
      </c>
      <c r="F1935" s="148" t="s">
        <v>179</v>
      </c>
      <c r="G1935"/>
    </row>
    <row r="1936" spans="1:7" hidden="1">
      <c r="A1936" s="167" t="s">
        <v>179</v>
      </c>
      <c r="B1936" s="145"/>
      <c r="C1936" s="146" t="s">
        <v>179</v>
      </c>
      <c r="D1936" s="146" t="s">
        <v>179</v>
      </c>
      <c r="E1936" s="146" t="s">
        <v>179</v>
      </c>
      <c r="F1936" s="148" t="s">
        <v>179</v>
      </c>
      <c r="G1936"/>
    </row>
    <row r="1937" spans="1:7" ht="15.95" hidden="1" thickBot="1">
      <c r="A1937" s="167" t="s">
        <v>179</v>
      </c>
      <c r="B1937" s="168"/>
      <c r="C1937" s="146" t="s">
        <v>179</v>
      </c>
      <c r="D1937" s="146" t="s">
        <v>179</v>
      </c>
      <c r="E1937" s="146" t="s">
        <v>179</v>
      </c>
      <c r="F1937" s="148" t="s">
        <v>179</v>
      </c>
      <c r="G1937"/>
    </row>
    <row r="1938" spans="1:7" ht="15.95" hidden="1" thickBot="1">
      <c r="A1938" s="169"/>
      <c r="B1938" s="170"/>
      <c r="C1938" s="170"/>
      <c r="D1938" s="170"/>
      <c r="E1938" s="171" t="s">
        <v>186</v>
      </c>
      <c r="F1938" s="172">
        <v>40.496000000000002</v>
      </c>
      <c r="G1938"/>
    </row>
    <row r="1939" spans="1:7" hidden="1">
      <c r="A1939" s="137" t="s">
        <v>187</v>
      </c>
      <c r="B1939" s="138"/>
      <c r="C1939" s="138"/>
      <c r="D1939" s="138"/>
      <c r="E1939" s="138"/>
      <c r="F1939" s="139"/>
      <c r="G1939"/>
    </row>
    <row r="1940" spans="1:7" hidden="1">
      <c r="A1940" s="173" t="s">
        <v>172</v>
      </c>
      <c r="B1940" s="174" t="s">
        <v>188</v>
      </c>
      <c r="C1940" s="141" t="s">
        <v>4</v>
      </c>
      <c r="D1940" s="141" t="s">
        <v>5</v>
      </c>
      <c r="E1940" s="141" t="s">
        <v>189</v>
      </c>
      <c r="F1940" s="143" t="s">
        <v>176</v>
      </c>
      <c r="G1940"/>
    </row>
    <row r="1941" spans="1:7" ht="24" hidden="1">
      <c r="A1941" s="208" t="s">
        <v>297</v>
      </c>
      <c r="B1941" s="209" t="s">
        <v>188</v>
      </c>
      <c r="C1941" s="177" t="s">
        <v>13</v>
      </c>
      <c r="D1941" s="178">
        <v>1</v>
      </c>
      <c r="E1941" s="179">
        <v>610.79</v>
      </c>
      <c r="F1941" s="180">
        <v>610.79</v>
      </c>
      <c r="G1941"/>
    </row>
    <row r="1942" spans="1:7" hidden="1">
      <c r="A1942" s="175" t="s">
        <v>235</v>
      </c>
      <c r="B1942" s="176" t="s">
        <v>188</v>
      </c>
      <c r="C1942" s="177" t="s">
        <v>13</v>
      </c>
      <c r="D1942" s="178">
        <v>1</v>
      </c>
      <c r="E1942" s="179">
        <v>15.450000000000001</v>
      </c>
      <c r="F1942" s="180">
        <v>15.45</v>
      </c>
      <c r="G1942"/>
    </row>
    <row r="1943" spans="1:7" hidden="1">
      <c r="A1943" s="175" t="s">
        <v>298</v>
      </c>
      <c r="B1943" s="176" t="s">
        <v>188</v>
      </c>
      <c r="C1943" s="177" t="s">
        <v>13</v>
      </c>
      <c r="D1943" s="178">
        <v>1</v>
      </c>
      <c r="E1943" s="179">
        <v>36.7607</v>
      </c>
      <c r="F1943" s="180">
        <v>36.7607</v>
      </c>
      <c r="G1943"/>
    </row>
    <row r="1944" spans="1:7" hidden="1">
      <c r="A1944" s="175" t="s">
        <v>237</v>
      </c>
      <c r="B1944" s="176" t="s">
        <v>188</v>
      </c>
      <c r="C1944" s="177" t="s">
        <v>13</v>
      </c>
      <c r="D1944" s="178">
        <v>1</v>
      </c>
      <c r="E1944" s="179">
        <v>82.4</v>
      </c>
      <c r="F1944" s="180">
        <v>82.4</v>
      </c>
      <c r="G1944"/>
    </row>
    <row r="1945" spans="1:7" hidden="1">
      <c r="A1945" s="175" t="s">
        <v>236</v>
      </c>
      <c r="B1945" s="176" t="s">
        <v>188</v>
      </c>
      <c r="C1945" s="177" t="s">
        <v>13</v>
      </c>
      <c r="D1945" s="178">
        <v>1</v>
      </c>
      <c r="E1945" s="179">
        <v>154.5</v>
      </c>
      <c r="F1945" s="180">
        <v>154.5</v>
      </c>
      <c r="G1945"/>
    </row>
    <row r="1946" spans="1:7" hidden="1">
      <c r="A1946" s="175" t="s">
        <v>179</v>
      </c>
      <c r="B1946" s="176" t="s">
        <v>188</v>
      </c>
      <c r="C1946" s="177" t="s">
        <v>179</v>
      </c>
      <c r="D1946" s="178"/>
      <c r="E1946" s="179" t="s">
        <v>179</v>
      </c>
      <c r="F1946" s="180" t="s">
        <v>179</v>
      </c>
      <c r="G1946"/>
    </row>
    <row r="1947" spans="1:7" hidden="1">
      <c r="A1947" s="175" t="s">
        <v>179</v>
      </c>
      <c r="B1947" s="176" t="s">
        <v>188</v>
      </c>
      <c r="C1947" s="177" t="s">
        <v>179</v>
      </c>
      <c r="D1947" s="178"/>
      <c r="E1947" s="179" t="s">
        <v>179</v>
      </c>
      <c r="F1947" s="180" t="s">
        <v>179</v>
      </c>
      <c r="G1947"/>
    </row>
    <row r="1948" spans="1:7" hidden="1">
      <c r="A1948" s="175" t="s">
        <v>179</v>
      </c>
      <c r="B1948" s="176" t="s">
        <v>188</v>
      </c>
      <c r="C1948" s="177" t="s">
        <v>179</v>
      </c>
      <c r="D1948" s="178"/>
      <c r="E1948" s="179" t="s">
        <v>179</v>
      </c>
      <c r="F1948" s="180" t="s">
        <v>179</v>
      </c>
      <c r="G1948"/>
    </row>
    <row r="1949" spans="1:7" hidden="1">
      <c r="A1949" s="175" t="s">
        <v>179</v>
      </c>
      <c r="B1949" s="176" t="s">
        <v>188</v>
      </c>
      <c r="C1949" s="177" t="s">
        <v>179</v>
      </c>
      <c r="D1949" s="178"/>
      <c r="E1949" s="179" t="s">
        <v>179</v>
      </c>
      <c r="F1949" s="180" t="s">
        <v>179</v>
      </c>
      <c r="G1949"/>
    </row>
    <row r="1950" spans="1:7" hidden="1">
      <c r="A1950" s="175" t="s">
        <v>179</v>
      </c>
      <c r="B1950" s="176" t="s">
        <v>188</v>
      </c>
      <c r="C1950" s="177" t="s">
        <v>179</v>
      </c>
      <c r="D1950" s="178"/>
      <c r="E1950" s="179" t="s">
        <v>179</v>
      </c>
      <c r="F1950" s="180" t="s">
        <v>179</v>
      </c>
      <c r="G1950"/>
    </row>
    <row r="1951" spans="1:7" hidden="1">
      <c r="A1951" s="175" t="s">
        <v>179</v>
      </c>
      <c r="B1951" s="176" t="s">
        <v>188</v>
      </c>
      <c r="C1951" s="177" t="s">
        <v>179</v>
      </c>
      <c r="D1951" s="178"/>
      <c r="E1951" s="179" t="s">
        <v>179</v>
      </c>
      <c r="F1951" s="180" t="s">
        <v>179</v>
      </c>
      <c r="G1951"/>
    </row>
    <row r="1952" spans="1:7" hidden="1">
      <c r="A1952" s="175" t="s">
        <v>179</v>
      </c>
      <c r="B1952" s="176"/>
      <c r="C1952" s="177" t="s">
        <v>179</v>
      </c>
      <c r="D1952" s="178"/>
      <c r="E1952" s="179" t="s">
        <v>179</v>
      </c>
      <c r="F1952" s="180" t="s">
        <v>179</v>
      </c>
      <c r="G1952"/>
    </row>
    <row r="1953" spans="1:7" hidden="1">
      <c r="A1953" s="175" t="s">
        <v>179</v>
      </c>
      <c r="B1953" s="176"/>
      <c r="C1953" s="177" t="s">
        <v>179</v>
      </c>
      <c r="D1953" s="178"/>
      <c r="E1953" s="179" t="s">
        <v>179</v>
      </c>
      <c r="F1953" s="180" t="s">
        <v>179</v>
      </c>
      <c r="G1953"/>
    </row>
    <row r="1954" spans="1:7" hidden="1">
      <c r="A1954" s="175" t="s">
        <v>179</v>
      </c>
      <c r="B1954" s="176"/>
      <c r="C1954" s="177" t="s">
        <v>179</v>
      </c>
      <c r="D1954" s="178"/>
      <c r="E1954" s="179" t="s">
        <v>179</v>
      </c>
      <c r="F1954" s="180" t="s">
        <v>179</v>
      </c>
      <c r="G1954"/>
    </row>
    <row r="1955" spans="1:7" hidden="1">
      <c r="A1955" s="175" t="s">
        <v>179</v>
      </c>
      <c r="B1955" s="176"/>
      <c r="C1955" s="177" t="s">
        <v>179</v>
      </c>
      <c r="D1955" s="178"/>
      <c r="E1955" s="179" t="s">
        <v>179</v>
      </c>
      <c r="F1955" s="180" t="s">
        <v>179</v>
      </c>
      <c r="G1955"/>
    </row>
    <row r="1956" spans="1:7" hidden="1">
      <c r="A1956" s="175" t="s">
        <v>179</v>
      </c>
      <c r="B1956" s="176"/>
      <c r="C1956" s="177" t="s">
        <v>179</v>
      </c>
      <c r="D1956" s="178"/>
      <c r="E1956" s="179" t="s">
        <v>179</v>
      </c>
      <c r="F1956" s="180" t="s">
        <v>179</v>
      </c>
      <c r="G1956"/>
    </row>
    <row r="1957" spans="1:7" hidden="1">
      <c r="A1957" s="175" t="s">
        <v>179</v>
      </c>
      <c r="B1957" s="176"/>
      <c r="C1957" s="177" t="s">
        <v>179</v>
      </c>
      <c r="D1957" s="178"/>
      <c r="E1957" s="179" t="s">
        <v>179</v>
      </c>
      <c r="F1957" s="180" t="s">
        <v>179</v>
      </c>
      <c r="G1957"/>
    </row>
    <row r="1958" spans="1:7" hidden="1">
      <c r="A1958" s="175" t="s">
        <v>179</v>
      </c>
      <c r="B1958" s="176"/>
      <c r="C1958" s="177" t="s">
        <v>179</v>
      </c>
      <c r="D1958" s="178"/>
      <c r="E1958" s="179" t="s">
        <v>179</v>
      </c>
      <c r="F1958" s="180" t="s">
        <v>179</v>
      </c>
      <c r="G1958"/>
    </row>
    <row r="1959" spans="1:7" hidden="1">
      <c r="A1959" s="175" t="s">
        <v>179</v>
      </c>
      <c r="B1959" s="176"/>
      <c r="C1959" s="177" t="s">
        <v>179</v>
      </c>
      <c r="D1959" s="178"/>
      <c r="E1959" s="179" t="s">
        <v>179</v>
      </c>
      <c r="F1959" s="180" t="s">
        <v>179</v>
      </c>
      <c r="G1959"/>
    </row>
    <row r="1960" spans="1:7" ht="15.95" hidden="1" thickBot="1">
      <c r="A1960" s="175" t="s">
        <v>179</v>
      </c>
      <c r="B1960" s="181"/>
      <c r="C1960" s="177" t="s">
        <v>179</v>
      </c>
      <c r="D1960" s="182"/>
      <c r="E1960" s="179" t="s">
        <v>179</v>
      </c>
      <c r="F1960" s="180" t="s">
        <v>179</v>
      </c>
      <c r="G1960"/>
    </row>
    <row r="1961" spans="1:7" ht="15.95" hidden="1" thickBot="1">
      <c r="A1961" s="169"/>
      <c r="B1961" s="183"/>
      <c r="C1961" s="183"/>
      <c r="D1961" s="183"/>
      <c r="E1961" s="184" t="s">
        <v>190</v>
      </c>
      <c r="F1961" s="185">
        <v>899.90070000000003</v>
      </c>
      <c r="G1961"/>
    </row>
    <row r="1962" spans="1:7" hidden="1">
      <c r="A1962" s="186" t="s">
        <v>191</v>
      </c>
      <c r="B1962" s="112"/>
      <c r="C1962" s="112"/>
      <c r="D1962" s="112"/>
      <c r="E1962" s="112"/>
      <c r="F1962" s="121"/>
      <c r="G1962"/>
    </row>
    <row r="1963" spans="1:7" hidden="1">
      <c r="A1963" s="140" t="s">
        <v>172</v>
      </c>
      <c r="B1963" s="141" t="s">
        <v>4</v>
      </c>
      <c r="C1963" s="141" t="s">
        <v>5</v>
      </c>
      <c r="D1963" s="141" t="s">
        <v>192</v>
      </c>
      <c r="E1963" s="141" t="s">
        <v>173</v>
      </c>
      <c r="F1963" s="143" t="s">
        <v>176</v>
      </c>
      <c r="G1963"/>
    </row>
    <row r="1964" spans="1:7" hidden="1">
      <c r="A1964" s="144" t="s">
        <v>179</v>
      </c>
      <c r="B1964" s="177" t="s">
        <v>179</v>
      </c>
      <c r="C1964" s="178" t="s">
        <v>179</v>
      </c>
      <c r="D1964" s="187" t="s">
        <v>179</v>
      </c>
      <c r="E1964" s="187" t="s">
        <v>179</v>
      </c>
      <c r="F1964" s="188" t="s">
        <v>179</v>
      </c>
      <c r="G1964"/>
    </row>
    <row r="1965" spans="1:7" hidden="1">
      <c r="A1965" s="144" t="s">
        <v>179</v>
      </c>
      <c r="B1965" s="177" t="s">
        <v>179</v>
      </c>
      <c r="C1965" s="178" t="s">
        <v>179</v>
      </c>
      <c r="D1965" s="187" t="s">
        <v>179</v>
      </c>
      <c r="E1965" s="187" t="s">
        <v>179</v>
      </c>
      <c r="F1965" s="188" t="s">
        <v>179</v>
      </c>
      <c r="G1965"/>
    </row>
    <row r="1966" spans="1:7" hidden="1">
      <c r="A1966" s="144" t="s">
        <v>179</v>
      </c>
      <c r="B1966" s="177" t="s">
        <v>179</v>
      </c>
      <c r="C1966" s="178" t="s">
        <v>179</v>
      </c>
      <c r="D1966" s="187" t="s">
        <v>179</v>
      </c>
      <c r="E1966" s="187" t="s">
        <v>179</v>
      </c>
      <c r="F1966" s="188" t="s">
        <v>179</v>
      </c>
      <c r="G1966"/>
    </row>
    <row r="1967" spans="1:7" ht="15.95" hidden="1" thickBot="1">
      <c r="A1967" s="169"/>
      <c r="B1967" s="183"/>
      <c r="C1967" s="183"/>
      <c r="D1967" s="183"/>
      <c r="E1967" s="184" t="s">
        <v>193</v>
      </c>
      <c r="F1967" s="189">
        <v>0</v>
      </c>
      <c r="G1967"/>
    </row>
    <row r="1968" spans="1:7" hidden="1">
      <c r="A1968" s="190"/>
      <c r="B1968" s="132"/>
      <c r="C1968" s="191" t="s">
        <v>194</v>
      </c>
      <c r="D1968" s="192"/>
      <c r="E1968" s="193"/>
      <c r="F1968" s="194">
        <v>943.38149999999996</v>
      </c>
      <c r="G1968"/>
    </row>
    <row r="1969" spans="1:7" hidden="1">
      <c r="A1969" s="190"/>
      <c r="B1969" s="132"/>
      <c r="C1969" s="195" t="s">
        <v>195</v>
      </c>
      <c r="D1969" s="196"/>
      <c r="E1969" s="197">
        <v>0.2</v>
      </c>
      <c r="F1969" s="148">
        <v>188.6763</v>
      </c>
      <c r="G1969"/>
    </row>
    <row r="1970" spans="1:7" hidden="1">
      <c r="A1970" s="190"/>
      <c r="B1970" s="132"/>
      <c r="C1970" s="198" t="s">
        <v>196</v>
      </c>
      <c r="D1970" s="199"/>
      <c r="E1970" s="197">
        <v>0</v>
      </c>
      <c r="F1970" s="148">
        <v>0</v>
      </c>
      <c r="G1970"/>
    </row>
    <row r="1971" spans="1:7" hidden="1">
      <c r="A1971" s="190"/>
      <c r="B1971" s="132"/>
      <c r="C1971" s="195" t="s">
        <v>197</v>
      </c>
      <c r="D1971" s="196"/>
      <c r="E1971" s="200"/>
      <c r="F1971" s="148">
        <v>1132.06</v>
      </c>
      <c r="G1971"/>
    </row>
    <row r="1972" spans="1:7" ht="15.95" hidden="1" thickBot="1">
      <c r="A1972" s="190"/>
      <c r="B1972" s="132"/>
      <c r="C1972" s="201" t="s">
        <v>198</v>
      </c>
      <c r="D1972" s="202"/>
      <c r="E1972" s="203"/>
      <c r="F1972" s="204">
        <v>1132.06</v>
      </c>
      <c r="G1972"/>
    </row>
    <row r="1973" spans="1:7" hidden="1">
      <c r="A1973" s="111" t="s">
        <v>164</v>
      </c>
      <c r="B1973" s="112"/>
      <c r="C1973" s="112"/>
      <c r="D1973" s="112"/>
      <c r="E1973" s="113" t="s">
        <v>165</v>
      </c>
      <c r="F1973" s="114"/>
      <c r="G1973"/>
    </row>
    <row r="1974" spans="1:7" ht="15.95" hidden="1" thickBot="1">
      <c r="A1974" s="115"/>
      <c r="B1974" s="116"/>
      <c r="C1974" s="116"/>
      <c r="D1974" s="116"/>
      <c r="E1974" s="117"/>
      <c r="F1974" s="118"/>
      <c r="G1974"/>
    </row>
    <row r="1975" spans="1:7" hidden="1">
      <c r="A1975" s="119"/>
      <c r="B1975" s="120" t="s">
        <v>166</v>
      </c>
      <c r="C1975" s="112"/>
      <c r="D1975" s="112"/>
      <c r="E1975" s="112"/>
      <c r="F1975" s="121"/>
      <c r="G1975"/>
    </row>
    <row r="1976" spans="1:7" hidden="1">
      <c r="A1976" s="122" t="s">
        <v>167</v>
      </c>
      <c r="B1976" s="123"/>
      <c r="C1976" s="123"/>
      <c r="D1976" s="123"/>
      <c r="E1976" s="124"/>
      <c r="F1976" s="125"/>
      <c r="G1976"/>
    </row>
    <row r="1977" spans="1:7">
      <c r="A1977" s="215" t="s">
        <v>299</v>
      </c>
      <c r="B1977" s="123"/>
      <c r="C1977" s="123"/>
      <c r="D1977" s="123"/>
      <c r="E1977" s="127" t="s">
        <v>168</v>
      </c>
      <c r="F1977" s="212">
        <v>404049</v>
      </c>
      <c r="G1977" s="213">
        <v>404045</v>
      </c>
    </row>
    <row r="1978" spans="1:7" hidden="1">
      <c r="A1978" s="128" t="s">
        <v>169</v>
      </c>
      <c r="B1978" s="123"/>
      <c r="C1978" s="123"/>
      <c r="D1978" s="123"/>
      <c r="E1978" s="129" t="s">
        <v>170</v>
      </c>
      <c r="F1978" s="130" t="s">
        <v>13</v>
      </c>
      <c r="G1978"/>
    </row>
    <row r="1979" spans="1:7" hidden="1">
      <c r="A1979" s="131"/>
      <c r="B1979" s="132"/>
      <c r="C1979" s="132"/>
      <c r="D1979" s="132"/>
      <c r="E1979" s="133"/>
      <c r="F1979" s="134"/>
      <c r="G1979"/>
    </row>
    <row r="1980" spans="1:7" ht="15.95" hidden="1" thickBot="1">
      <c r="A1980" s="135"/>
      <c r="B1980" s="136"/>
      <c r="C1980" s="132"/>
      <c r="D1980" s="132"/>
      <c r="F1980" s="134"/>
      <c r="G1980"/>
    </row>
    <row r="1981" spans="1:7" hidden="1">
      <c r="A1981" s="137" t="s">
        <v>171</v>
      </c>
      <c r="B1981" s="138"/>
      <c r="C1981" s="138"/>
      <c r="D1981" s="138"/>
      <c r="E1981" s="138"/>
      <c r="F1981" s="139"/>
      <c r="G1981"/>
    </row>
    <row r="1982" spans="1:7" hidden="1">
      <c r="A1982" s="140" t="s">
        <v>172</v>
      </c>
      <c r="B1982" s="141" t="s">
        <v>5</v>
      </c>
      <c r="C1982" s="141" t="s">
        <v>173</v>
      </c>
      <c r="D1982" s="141" t="s">
        <v>174</v>
      </c>
      <c r="E1982" s="142" t="s">
        <v>175</v>
      </c>
      <c r="F1982" s="143" t="s">
        <v>176</v>
      </c>
      <c r="G1982"/>
    </row>
    <row r="1983" spans="1:7" hidden="1">
      <c r="A1983" s="144" t="s">
        <v>177</v>
      </c>
      <c r="B1983" s="145">
        <v>0.05</v>
      </c>
      <c r="C1983" s="146">
        <v>78.680000000000007</v>
      </c>
      <c r="D1983" s="146">
        <v>3.9340000000000002</v>
      </c>
      <c r="E1983" s="147">
        <v>1</v>
      </c>
      <c r="F1983" s="148">
        <v>3.9340000000000002</v>
      </c>
      <c r="G1983"/>
    </row>
    <row r="1984" spans="1:7" hidden="1">
      <c r="A1984" s="144" t="s">
        <v>260</v>
      </c>
      <c r="B1984" s="145">
        <v>0.1</v>
      </c>
      <c r="C1984" s="146">
        <v>1.5</v>
      </c>
      <c r="D1984" s="146">
        <v>0.15</v>
      </c>
      <c r="E1984" s="147">
        <v>8</v>
      </c>
      <c r="F1984" s="148">
        <v>1.2</v>
      </c>
      <c r="G1984"/>
    </row>
    <row r="1985" spans="1:7" hidden="1">
      <c r="A1985" s="144" t="s">
        <v>179</v>
      </c>
      <c r="B1985" s="145"/>
      <c r="C1985" s="146" t="s">
        <v>179</v>
      </c>
      <c r="D1985" s="146" t="s">
        <v>179</v>
      </c>
      <c r="E1985" s="147" t="s">
        <v>179</v>
      </c>
      <c r="F1985" s="148" t="s">
        <v>179</v>
      </c>
      <c r="G1985"/>
    </row>
    <row r="1986" spans="1:7" hidden="1">
      <c r="A1986" s="144" t="s">
        <v>179</v>
      </c>
      <c r="B1986" s="145"/>
      <c r="C1986" s="146" t="s">
        <v>179</v>
      </c>
      <c r="D1986" s="146" t="s">
        <v>179</v>
      </c>
      <c r="E1986" s="147" t="s">
        <v>179</v>
      </c>
      <c r="F1986" s="148" t="s">
        <v>179</v>
      </c>
      <c r="G1986"/>
    </row>
    <row r="1987" spans="1:7" hidden="1">
      <c r="A1987" s="144" t="s">
        <v>179</v>
      </c>
      <c r="B1987" s="145"/>
      <c r="C1987" s="146" t="s">
        <v>179</v>
      </c>
      <c r="D1987" s="146" t="s">
        <v>179</v>
      </c>
      <c r="E1987" s="147" t="s">
        <v>179</v>
      </c>
      <c r="F1987" s="148" t="s">
        <v>179</v>
      </c>
      <c r="G1987"/>
    </row>
    <row r="1988" spans="1:7" hidden="1">
      <c r="A1988" s="144" t="s">
        <v>179</v>
      </c>
      <c r="B1988" s="145"/>
      <c r="C1988" s="146" t="s">
        <v>179</v>
      </c>
      <c r="D1988" s="146" t="s">
        <v>179</v>
      </c>
      <c r="E1988" s="147" t="s">
        <v>179</v>
      </c>
      <c r="F1988" s="148" t="s">
        <v>179</v>
      </c>
      <c r="G1988"/>
    </row>
    <row r="1989" spans="1:7" hidden="1">
      <c r="A1989" s="144" t="s">
        <v>179</v>
      </c>
      <c r="B1989" s="149"/>
      <c r="C1989" s="146" t="s">
        <v>179</v>
      </c>
      <c r="D1989" s="146" t="s">
        <v>179</v>
      </c>
      <c r="E1989" s="147" t="s">
        <v>179</v>
      </c>
      <c r="F1989" s="148" t="s">
        <v>179</v>
      </c>
      <c r="G1989"/>
    </row>
    <row r="1990" spans="1:7" hidden="1">
      <c r="A1990" s="144" t="s">
        <v>179</v>
      </c>
      <c r="B1990" s="149"/>
      <c r="C1990" s="146" t="s">
        <v>179</v>
      </c>
      <c r="D1990" s="146" t="s">
        <v>179</v>
      </c>
      <c r="E1990" s="147" t="s">
        <v>179</v>
      </c>
      <c r="F1990" s="148" t="s">
        <v>179</v>
      </c>
      <c r="G1990"/>
    </row>
    <row r="1991" spans="1:7" hidden="1">
      <c r="A1991" s="144" t="s">
        <v>179</v>
      </c>
      <c r="B1991" s="149"/>
      <c r="C1991" s="146" t="s">
        <v>179</v>
      </c>
      <c r="D1991" s="146" t="s">
        <v>179</v>
      </c>
      <c r="E1991" s="147" t="s">
        <v>179</v>
      </c>
      <c r="F1991" s="148" t="s">
        <v>179</v>
      </c>
      <c r="G1991"/>
    </row>
    <row r="1992" spans="1:7" ht="15.95" hidden="1" thickBot="1">
      <c r="A1992" s="144" t="s">
        <v>179</v>
      </c>
      <c r="B1992" s="152"/>
      <c r="C1992" s="146" t="s">
        <v>179</v>
      </c>
      <c r="D1992" s="146" t="s">
        <v>179</v>
      </c>
      <c r="E1992" s="147" t="s">
        <v>179</v>
      </c>
      <c r="F1992" s="148" t="s">
        <v>179</v>
      </c>
      <c r="G1992"/>
    </row>
    <row r="1993" spans="1:7" ht="15.95" hidden="1" thickBot="1">
      <c r="A1993" s="156"/>
      <c r="B1993" s="157"/>
      <c r="C1993" s="158"/>
      <c r="D1993" s="158"/>
      <c r="E1993" s="159" t="s">
        <v>180</v>
      </c>
      <c r="F1993" s="160">
        <v>5.1340000000000003</v>
      </c>
      <c r="G1993"/>
    </row>
    <row r="1994" spans="1:7" hidden="1">
      <c r="A1994" s="161" t="s">
        <v>181</v>
      </c>
      <c r="B1994" s="162"/>
      <c r="C1994" s="163"/>
      <c r="D1994" s="163"/>
      <c r="E1994" s="163"/>
      <c r="F1994" s="164"/>
      <c r="G1994"/>
    </row>
    <row r="1995" spans="1:7" hidden="1">
      <c r="A1995" s="165" t="s">
        <v>172</v>
      </c>
      <c r="B1995" s="166" t="s">
        <v>5</v>
      </c>
      <c r="C1995" s="141" t="s">
        <v>182</v>
      </c>
      <c r="D1995" s="141" t="s">
        <v>174</v>
      </c>
      <c r="E1995" s="141" t="s">
        <v>175</v>
      </c>
      <c r="F1995" s="143" t="s">
        <v>176</v>
      </c>
      <c r="G1995"/>
    </row>
    <row r="1996" spans="1:7" hidden="1">
      <c r="A1996" s="167" t="s">
        <v>183</v>
      </c>
      <c r="B1996" s="145">
        <v>0.3</v>
      </c>
      <c r="C1996" s="146">
        <v>4.0999999999999996</v>
      </c>
      <c r="D1996" s="146">
        <v>1.23</v>
      </c>
      <c r="E1996" s="146">
        <v>8</v>
      </c>
      <c r="F1996" s="148">
        <v>9.84</v>
      </c>
      <c r="G1996"/>
    </row>
    <row r="1997" spans="1:7" hidden="1">
      <c r="A1997" s="167" t="s">
        <v>226</v>
      </c>
      <c r="B1997" s="145">
        <v>1</v>
      </c>
      <c r="C1997" s="146">
        <v>4.0999999999999996</v>
      </c>
      <c r="D1997" s="146">
        <v>4.0999999999999996</v>
      </c>
      <c r="E1997" s="146">
        <v>8</v>
      </c>
      <c r="F1997" s="148">
        <v>32.799999999999997</v>
      </c>
      <c r="G1997"/>
    </row>
    <row r="1998" spans="1:7" hidden="1">
      <c r="A1998" s="167" t="s">
        <v>184</v>
      </c>
      <c r="B1998" s="145">
        <v>1</v>
      </c>
      <c r="C1998" s="146">
        <v>4.05</v>
      </c>
      <c r="D1998" s="146">
        <v>4.05</v>
      </c>
      <c r="E1998" s="146">
        <v>8</v>
      </c>
      <c r="F1998" s="148">
        <v>32.4</v>
      </c>
      <c r="G1998"/>
    </row>
    <row r="1999" spans="1:7" hidden="1">
      <c r="A1999" s="167" t="s">
        <v>185</v>
      </c>
      <c r="B1999" s="145">
        <v>0.1</v>
      </c>
      <c r="C1999" s="146">
        <v>4.55</v>
      </c>
      <c r="D1999" s="146">
        <v>0.45500000000000002</v>
      </c>
      <c r="E1999" s="146">
        <v>8</v>
      </c>
      <c r="F1999" s="148">
        <v>3.64</v>
      </c>
      <c r="G1999"/>
    </row>
    <row r="2000" spans="1:7" hidden="1">
      <c r="A2000" s="167" t="s">
        <v>179</v>
      </c>
      <c r="B2000" s="145"/>
      <c r="C2000" s="146" t="s">
        <v>179</v>
      </c>
      <c r="D2000" s="146" t="s">
        <v>179</v>
      </c>
      <c r="E2000" s="146" t="s">
        <v>179</v>
      </c>
      <c r="F2000" s="148" t="s">
        <v>179</v>
      </c>
      <c r="G2000"/>
    </row>
    <row r="2001" spans="1:7" hidden="1">
      <c r="A2001" s="167" t="s">
        <v>179</v>
      </c>
      <c r="B2001" s="145"/>
      <c r="C2001" s="146" t="s">
        <v>179</v>
      </c>
      <c r="D2001" s="146" t="s">
        <v>179</v>
      </c>
      <c r="E2001" s="146" t="s">
        <v>179</v>
      </c>
      <c r="F2001" s="148" t="s">
        <v>179</v>
      </c>
      <c r="G2001"/>
    </row>
    <row r="2002" spans="1:7" hidden="1">
      <c r="A2002" s="167" t="s">
        <v>179</v>
      </c>
      <c r="B2002" s="145"/>
      <c r="C2002" s="146" t="s">
        <v>179</v>
      </c>
      <c r="D2002" s="146" t="s">
        <v>179</v>
      </c>
      <c r="E2002" s="146" t="s">
        <v>179</v>
      </c>
      <c r="F2002" s="148" t="s">
        <v>179</v>
      </c>
      <c r="G2002"/>
    </row>
    <row r="2003" spans="1:7" hidden="1">
      <c r="A2003" s="167" t="s">
        <v>179</v>
      </c>
      <c r="B2003" s="145"/>
      <c r="C2003" s="146" t="s">
        <v>179</v>
      </c>
      <c r="D2003" s="146" t="s">
        <v>179</v>
      </c>
      <c r="E2003" s="146" t="s">
        <v>179</v>
      </c>
      <c r="F2003" s="148" t="s">
        <v>179</v>
      </c>
      <c r="G2003"/>
    </row>
    <row r="2004" spans="1:7" hidden="1">
      <c r="A2004" s="167" t="s">
        <v>179</v>
      </c>
      <c r="B2004" s="145"/>
      <c r="C2004" s="146" t="s">
        <v>179</v>
      </c>
      <c r="D2004" s="146" t="s">
        <v>179</v>
      </c>
      <c r="E2004" s="146" t="s">
        <v>179</v>
      </c>
      <c r="F2004" s="148" t="s">
        <v>179</v>
      </c>
      <c r="G2004"/>
    </row>
    <row r="2005" spans="1:7" ht="15.95" hidden="1" thickBot="1">
      <c r="A2005" s="167" t="s">
        <v>179</v>
      </c>
      <c r="B2005" s="168"/>
      <c r="C2005" s="146" t="s">
        <v>179</v>
      </c>
      <c r="D2005" s="146" t="s">
        <v>179</v>
      </c>
      <c r="E2005" s="146" t="s">
        <v>179</v>
      </c>
      <c r="F2005" s="148" t="s">
        <v>179</v>
      </c>
      <c r="G2005"/>
    </row>
    <row r="2006" spans="1:7" ht="15.95" hidden="1" thickBot="1">
      <c r="A2006" s="169"/>
      <c r="B2006" s="170"/>
      <c r="C2006" s="170"/>
      <c r="D2006" s="170"/>
      <c r="E2006" s="171" t="s">
        <v>186</v>
      </c>
      <c r="F2006" s="172">
        <v>78.680000000000007</v>
      </c>
      <c r="G2006"/>
    </row>
    <row r="2007" spans="1:7" hidden="1">
      <c r="A2007" s="137" t="s">
        <v>187</v>
      </c>
      <c r="B2007" s="138"/>
      <c r="C2007" s="138"/>
      <c r="D2007" s="138"/>
      <c r="E2007" s="138"/>
      <c r="F2007" s="139"/>
      <c r="G2007"/>
    </row>
    <row r="2008" spans="1:7" hidden="1">
      <c r="A2008" s="173" t="s">
        <v>172</v>
      </c>
      <c r="B2008" s="174" t="s">
        <v>188</v>
      </c>
      <c r="C2008" s="141" t="s">
        <v>4</v>
      </c>
      <c r="D2008" s="141" t="s">
        <v>5</v>
      </c>
      <c r="E2008" s="141" t="s">
        <v>189</v>
      </c>
      <c r="F2008" s="143" t="s">
        <v>176</v>
      </c>
      <c r="G2008"/>
    </row>
    <row r="2009" spans="1:7" hidden="1">
      <c r="A2009" s="175" t="s">
        <v>261</v>
      </c>
      <c r="B2009" s="176" t="s">
        <v>188</v>
      </c>
      <c r="C2009" s="177" t="s">
        <v>13</v>
      </c>
      <c r="D2009" s="178">
        <v>3</v>
      </c>
      <c r="E2009" s="179">
        <v>138.02000000000001</v>
      </c>
      <c r="F2009" s="180">
        <v>414.06</v>
      </c>
      <c r="G2009"/>
    </row>
    <row r="2010" spans="1:7" hidden="1">
      <c r="A2010" s="175" t="s">
        <v>262</v>
      </c>
      <c r="B2010" s="176" t="s">
        <v>188</v>
      </c>
      <c r="C2010" s="177" t="s">
        <v>13</v>
      </c>
      <c r="D2010" s="178">
        <v>3</v>
      </c>
      <c r="E2010" s="179">
        <v>5.9019000000000004</v>
      </c>
      <c r="F2010" s="180">
        <v>17.7057</v>
      </c>
      <c r="G2010"/>
    </row>
    <row r="2011" spans="1:7" hidden="1">
      <c r="A2011" s="175" t="s">
        <v>263</v>
      </c>
      <c r="B2011" s="176" t="s">
        <v>188</v>
      </c>
      <c r="C2011" s="177" t="s">
        <v>13</v>
      </c>
      <c r="D2011" s="178">
        <v>2</v>
      </c>
      <c r="E2011" s="179">
        <v>12.3497</v>
      </c>
      <c r="F2011" s="180">
        <v>24.699400000000001</v>
      </c>
      <c r="G2011"/>
    </row>
    <row r="2012" spans="1:7" hidden="1">
      <c r="A2012" s="175" t="s">
        <v>264</v>
      </c>
      <c r="B2012" s="176" t="s">
        <v>188</v>
      </c>
      <c r="C2012" s="177" t="s">
        <v>13</v>
      </c>
      <c r="D2012" s="178">
        <v>1</v>
      </c>
      <c r="E2012" s="179">
        <v>46.35</v>
      </c>
      <c r="F2012" s="180">
        <v>46.35</v>
      </c>
      <c r="G2012"/>
    </row>
    <row r="2013" spans="1:7" hidden="1">
      <c r="A2013" s="175" t="s">
        <v>265</v>
      </c>
      <c r="B2013" s="176" t="s">
        <v>188</v>
      </c>
      <c r="C2013" s="177" t="s">
        <v>13</v>
      </c>
      <c r="D2013" s="178">
        <v>1</v>
      </c>
      <c r="E2013" s="179">
        <v>72.100000000000009</v>
      </c>
      <c r="F2013" s="180">
        <v>72.099999999999994</v>
      </c>
      <c r="G2013"/>
    </row>
    <row r="2014" spans="1:7" hidden="1">
      <c r="A2014" s="175" t="s">
        <v>266</v>
      </c>
      <c r="B2014" s="176" t="s">
        <v>188</v>
      </c>
      <c r="C2014" s="177" t="s">
        <v>13</v>
      </c>
      <c r="D2014" s="178">
        <v>1</v>
      </c>
      <c r="E2014" s="179">
        <v>78.177000000000007</v>
      </c>
      <c r="F2014" s="180">
        <v>78.177000000000007</v>
      </c>
      <c r="G2014"/>
    </row>
    <row r="2015" spans="1:7" hidden="1">
      <c r="A2015" s="175" t="s">
        <v>267</v>
      </c>
      <c r="B2015" s="176" t="s">
        <v>188</v>
      </c>
      <c r="C2015" s="177" t="s">
        <v>13</v>
      </c>
      <c r="D2015" s="178">
        <v>1</v>
      </c>
      <c r="E2015" s="179">
        <v>103.515</v>
      </c>
      <c r="F2015" s="180">
        <v>103.515</v>
      </c>
      <c r="G2015"/>
    </row>
    <row r="2016" spans="1:7" hidden="1">
      <c r="A2016" s="175" t="s">
        <v>268</v>
      </c>
      <c r="B2016" s="176" t="s">
        <v>188</v>
      </c>
      <c r="C2016" s="177" t="s">
        <v>13</v>
      </c>
      <c r="D2016" s="178">
        <v>1</v>
      </c>
      <c r="E2016" s="179">
        <v>67.413499999999999</v>
      </c>
      <c r="F2016" s="180">
        <v>67.413499999999999</v>
      </c>
      <c r="G2016"/>
    </row>
    <row r="2017" spans="1:7" hidden="1">
      <c r="A2017" s="175" t="s">
        <v>300</v>
      </c>
      <c r="B2017" s="176" t="s">
        <v>188</v>
      </c>
      <c r="C2017" s="177" t="s">
        <v>13</v>
      </c>
      <c r="D2017" s="178">
        <v>1</v>
      </c>
      <c r="E2017" s="179">
        <v>152.44</v>
      </c>
      <c r="F2017" s="180">
        <v>152.44</v>
      </c>
      <c r="G2017"/>
    </row>
    <row r="2018" spans="1:7" hidden="1">
      <c r="A2018" s="175" t="s">
        <v>270</v>
      </c>
      <c r="B2018" s="176" t="s">
        <v>188</v>
      </c>
      <c r="C2018" s="177" t="s">
        <v>13</v>
      </c>
      <c r="D2018" s="178">
        <v>1</v>
      </c>
      <c r="E2018" s="179">
        <v>40.9116</v>
      </c>
      <c r="F2018" s="180">
        <v>40.9116</v>
      </c>
      <c r="G2018"/>
    </row>
    <row r="2019" spans="1:7" hidden="1">
      <c r="A2019" s="175" t="s">
        <v>271</v>
      </c>
      <c r="B2019" s="176" t="s">
        <v>188</v>
      </c>
      <c r="C2019" s="177" t="s">
        <v>13</v>
      </c>
      <c r="D2019" s="178">
        <v>2</v>
      </c>
      <c r="E2019" s="179">
        <v>24.153500000000001</v>
      </c>
      <c r="F2019" s="180">
        <v>48.307000000000002</v>
      </c>
      <c r="G2019"/>
    </row>
    <row r="2020" spans="1:7" hidden="1">
      <c r="A2020" s="175" t="s">
        <v>272</v>
      </c>
      <c r="B2020" s="176"/>
      <c r="C2020" s="177" t="s">
        <v>20</v>
      </c>
      <c r="D2020" s="178">
        <v>3</v>
      </c>
      <c r="E2020" s="179">
        <v>6.6332000000000004</v>
      </c>
      <c r="F2020" s="180">
        <v>19.8996</v>
      </c>
      <c r="G2020"/>
    </row>
    <row r="2021" spans="1:7" hidden="1">
      <c r="A2021" s="175" t="s">
        <v>273</v>
      </c>
      <c r="B2021" s="176"/>
      <c r="C2021" s="177" t="s">
        <v>13</v>
      </c>
      <c r="D2021" s="178">
        <v>1</v>
      </c>
      <c r="E2021" s="179">
        <v>3.2239</v>
      </c>
      <c r="F2021" s="180">
        <v>3.2239</v>
      </c>
      <c r="G2021"/>
    </row>
    <row r="2022" spans="1:7" hidden="1">
      <c r="A2022" s="175" t="s">
        <v>274</v>
      </c>
      <c r="B2022" s="176"/>
      <c r="C2022" s="177" t="s">
        <v>13</v>
      </c>
      <c r="D2022" s="178">
        <v>4</v>
      </c>
      <c r="E2022" s="179">
        <v>0.46350000000000002</v>
      </c>
      <c r="F2022" s="180">
        <v>1.8540000000000001</v>
      </c>
      <c r="G2022"/>
    </row>
    <row r="2023" spans="1:7" hidden="1">
      <c r="A2023" s="175" t="s">
        <v>275</v>
      </c>
      <c r="B2023" s="176"/>
      <c r="C2023" s="177" t="s">
        <v>13</v>
      </c>
      <c r="D2023" s="178">
        <v>1</v>
      </c>
      <c r="E2023" s="179">
        <v>0.6695000000000001</v>
      </c>
      <c r="F2023" s="180">
        <v>0.66949999999999998</v>
      </c>
      <c r="G2023"/>
    </row>
    <row r="2024" spans="1:7" hidden="1">
      <c r="A2024" s="175" t="s">
        <v>276</v>
      </c>
      <c r="B2024" s="176"/>
      <c r="C2024" s="177" t="s">
        <v>13</v>
      </c>
      <c r="D2024" s="178">
        <v>2</v>
      </c>
      <c r="E2024" s="179">
        <v>0.79310000000000003</v>
      </c>
      <c r="F2024" s="180">
        <v>1.5862000000000001</v>
      </c>
      <c r="G2024"/>
    </row>
    <row r="2025" spans="1:7" hidden="1">
      <c r="A2025" s="175" t="s">
        <v>277</v>
      </c>
      <c r="B2025" s="176"/>
      <c r="C2025" s="177" t="s">
        <v>13</v>
      </c>
      <c r="D2025" s="178">
        <v>2</v>
      </c>
      <c r="E2025" s="179">
        <v>0.5756979000000001</v>
      </c>
      <c r="F2025" s="180">
        <v>1.1514</v>
      </c>
      <c r="G2025"/>
    </row>
    <row r="2026" spans="1:7" hidden="1">
      <c r="A2026" s="175" t="s">
        <v>278</v>
      </c>
      <c r="B2026" s="176"/>
      <c r="C2026" s="177" t="s">
        <v>13</v>
      </c>
      <c r="D2026" s="178">
        <v>1.5</v>
      </c>
      <c r="E2026" s="179">
        <v>2.06</v>
      </c>
      <c r="F2026" s="180">
        <v>3.09</v>
      </c>
      <c r="G2026"/>
    </row>
    <row r="2027" spans="1:7" ht="15.95" hidden="1" thickBot="1">
      <c r="A2027" s="175" t="s">
        <v>279</v>
      </c>
      <c r="B2027" s="176"/>
      <c r="C2027" s="177" t="s">
        <v>13</v>
      </c>
      <c r="D2027" s="182">
        <v>1</v>
      </c>
      <c r="E2027" s="179">
        <v>12.36</v>
      </c>
      <c r="F2027" s="180">
        <v>12.36</v>
      </c>
      <c r="G2027"/>
    </row>
    <row r="2028" spans="1:7" ht="15.95" hidden="1" thickBot="1">
      <c r="A2028" s="175" t="s">
        <v>179</v>
      </c>
      <c r="B2028" s="181"/>
      <c r="C2028" s="177" t="s">
        <v>179</v>
      </c>
      <c r="D2028" s="182"/>
      <c r="E2028" s="179" t="s">
        <v>179</v>
      </c>
      <c r="F2028" s="180" t="s">
        <v>179</v>
      </c>
      <c r="G2028"/>
    </row>
    <row r="2029" spans="1:7" ht="15.95" hidden="1" thickBot="1">
      <c r="A2029" s="169"/>
      <c r="B2029" s="183"/>
      <c r="C2029" s="183"/>
      <c r="D2029" s="183"/>
      <c r="E2029" s="184" t="s">
        <v>190</v>
      </c>
      <c r="F2029" s="185">
        <v>1109.5137999999999</v>
      </c>
      <c r="G2029"/>
    </row>
    <row r="2030" spans="1:7" hidden="1">
      <c r="A2030" s="186" t="s">
        <v>191</v>
      </c>
      <c r="B2030" s="112"/>
      <c r="C2030" s="112"/>
      <c r="D2030" s="112"/>
      <c r="E2030" s="112"/>
      <c r="F2030" s="121"/>
      <c r="G2030"/>
    </row>
    <row r="2031" spans="1:7" hidden="1">
      <c r="A2031" s="140" t="s">
        <v>172</v>
      </c>
      <c r="B2031" s="141" t="s">
        <v>4</v>
      </c>
      <c r="C2031" s="141" t="s">
        <v>5</v>
      </c>
      <c r="D2031" s="141" t="s">
        <v>192</v>
      </c>
      <c r="E2031" s="141" t="s">
        <v>173</v>
      </c>
      <c r="F2031" s="143" t="s">
        <v>176</v>
      </c>
      <c r="G2031"/>
    </row>
    <row r="2032" spans="1:7" hidden="1">
      <c r="A2032" s="144" t="s">
        <v>179</v>
      </c>
      <c r="B2032" s="177" t="s">
        <v>179</v>
      </c>
      <c r="C2032" s="178" t="s">
        <v>179</v>
      </c>
      <c r="D2032" s="187"/>
      <c r="E2032" s="187"/>
      <c r="F2032" s="188" t="s">
        <v>179</v>
      </c>
      <c r="G2032"/>
    </row>
    <row r="2033" spans="1:7" hidden="1">
      <c r="A2033" s="144" t="s">
        <v>179</v>
      </c>
      <c r="B2033" s="177" t="s">
        <v>179</v>
      </c>
      <c r="C2033" s="178" t="s">
        <v>179</v>
      </c>
      <c r="D2033" s="187"/>
      <c r="E2033" s="187"/>
      <c r="F2033" s="188" t="s">
        <v>179</v>
      </c>
      <c r="G2033"/>
    </row>
    <row r="2034" spans="1:7" hidden="1">
      <c r="A2034" s="144" t="s">
        <v>179</v>
      </c>
      <c r="B2034" s="177" t="s">
        <v>179</v>
      </c>
      <c r="C2034" s="178" t="s">
        <v>179</v>
      </c>
      <c r="D2034" s="187"/>
      <c r="E2034" s="187"/>
      <c r="F2034" s="188" t="s">
        <v>179</v>
      </c>
      <c r="G2034"/>
    </row>
    <row r="2035" spans="1:7" ht="15.95" hidden="1" thickBot="1">
      <c r="A2035" s="169"/>
      <c r="B2035" s="183"/>
      <c r="C2035" s="183"/>
      <c r="D2035" s="183"/>
      <c r="E2035" s="184" t="s">
        <v>193</v>
      </c>
      <c r="F2035" s="189">
        <v>0</v>
      </c>
      <c r="G2035"/>
    </row>
    <row r="2036" spans="1:7" hidden="1">
      <c r="A2036" s="190"/>
      <c r="B2036" s="132"/>
      <c r="C2036" s="191" t="s">
        <v>194</v>
      </c>
      <c r="D2036" s="192"/>
      <c r="E2036" s="193"/>
      <c r="F2036" s="194">
        <v>1193.3278</v>
      </c>
      <c r="G2036"/>
    </row>
    <row r="2037" spans="1:7" hidden="1">
      <c r="A2037" s="190"/>
      <c r="B2037" s="132"/>
      <c r="C2037" s="195" t="s">
        <v>195</v>
      </c>
      <c r="D2037" s="196"/>
      <c r="E2037" s="197">
        <v>0.2</v>
      </c>
      <c r="F2037" s="148">
        <v>238.66556</v>
      </c>
      <c r="G2037"/>
    </row>
    <row r="2038" spans="1:7" hidden="1">
      <c r="A2038" s="190"/>
      <c r="B2038" s="132"/>
      <c r="C2038" s="198" t="s">
        <v>196</v>
      </c>
      <c r="D2038" s="199"/>
      <c r="E2038" s="197">
        <v>0</v>
      </c>
      <c r="F2038" s="148">
        <v>0</v>
      </c>
      <c r="G2038"/>
    </row>
    <row r="2039" spans="1:7" hidden="1">
      <c r="A2039" s="190"/>
      <c r="B2039" s="132"/>
      <c r="C2039" s="195" t="s">
        <v>197</v>
      </c>
      <c r="D2039" s="196"/>
      <c r="E2039" s="200"/>
      <c r="F2039" s="148">
        <v>1431.99</v>
      </c>
      <c r="G2039"/>
    </row>
    <row r="2040" spans="1:7" ht="15.95" hidden="1" thickBot="1">
      <c r="A2040" s="190"/>
      <c r="B2040" s="132"/>
      <c r="C2040" s="201" t="s">
        <v>198</v>
      </c>
      <c r="D2040" s="202"/>
      <c r="E2040" s="203"/>
      <c r="F2040" s="204">
        <v>1431.99</v>
      </c>
      <c r="G2040"/>
    </row>
    <row r="2041" spans="1:7" hidden="1">
      <c r="A2041" s="111" t="s">
        <v>164</v>
      </c>
      <c r="B2041" s="112"/>
      <c r="C2041" s="112"/>
      <c r="D2041" s="112"/>
      <c r="E2041" s="113" t="s">
        <v>165</v>
      </c>
      <c r="F2041" s="114"/>
      <c r="G2041"/>
    </row>
    <row r="2042" spans="1:7" ht="15.95" hidden="1" thickBot="1">
      <c r="A2042" s="115"/>
      <c r="B2042" s="116"/>
      <c r="C2042" s="116"/>
      <c r="D2042" s="116"/>
      <c r="E2042" s="117"/>
      <c r="F2042" s="118"/>
      <c r="G2042"/>
    </row>
    <row r="2043" spans="1:7" hidden="1">
      <c r="A2043" s="119"/>
      <c r="B2043" s="120" t="s">
        <v>166</v>
      </c>
      <c r="C2043" s="112"/>
      <c r="D2043" s="112"/>
      <c r="E2043" s="112"/>
      <c r="F2043" s="121"/>
      <c r="G2043"/>
    </row>
    <row r="2044" spans="1:7" hidden="1">
      <c r="A2044" s="122" t="s">
        <v>167</v>
      </c>
      <c r="B2044" s="123"/>
      <c r="C2044" s="123"/>
      <c r="D2044" s="123"/>
      <c r="E2044" s="124"/>
      <c r="F2044" s="125"/>
      <c r="G2044"/>
    </row>
    <row r="2045" spans="1:7">
      <c r="A2045" s="215" t="s">
        <v>301</v>
      </c>
      <c r="B2045" s="123"/>
      <c r="C2045" s="123"/>
      <c r="D2045" s="123"/>
      <c r="E2045" s="127" t="s">
        <v>168</v>
      </c>
      <c r="F2045" s="212">
        <v>400235</v>
      </c>
      <c r="G2045" s="213"/>
    </row>
    <row r="2046" spans="1:7" hidden="1">
      <c r="A2046" s="128" t="s">
        <v>169</v>
      </c>
      <c r="B2046" s="123"/>
      <c r="C2046" s="123"/>
      <c r="D2046" s="123"/>
      <c r="E2046" s="129" t="s">
        <v>170</v>
      </c>
      <c r="F2046" s="130" t="s">
        <v>13</v>
      </c>
      <c r="G2046"/>
    </row>
    <row r="2047" spans="1:7" hidden="1">
      <c r="A2047" s="131"/>
      <c r="B2047" s="132"/>
      <c r="C2047" s="132"/>
      <c r="D2047" s="132"/>
      <c r="E2047" s="133"/>
      <c r="F2047" s="134"/>
      <c r="G2047"/>
    </row>
    <row r="2048" spans="1:7" ht="15.95" hidden="1" thickBot="1">
      <c r="A2048" s="135"/>
      <c r="B2048" s="136"/>
      <c r="C2048" s="132"/>
      <c r="D2048" s="132"/>
      <c r="F2048" s="134"/>
      <c r="G2048"/>
    </row>
    <row r="2049" spans="1:7" hidden="1">
      <c r="A2049" s="137" t="s">
        <v>171</v>
      </c>
      <c r="B2049" s="138"/>
      <c r="C2049" s="138"/>
      <c r="D2049" s="138"/>
      <c r="E2049" s="138"/>
      <c r="F2049" s="139"/>
      <c r="G2049"/>
    </row>
    <row r="2050" spans="1:7" hidden="1">
      <c r="A2050" s="140" t="s">
        <v>172</v>
      </c>
      <c r="B2050" s="141" t="s">
        <v>5</v>
      </c>
      <c r="C2050" s="141" t="s">
        <v>173</v>
      </c>
      <c r="D2050" s="141" t="s">
        <v>174</v>
      </c>
      <c r="E2050" s="142" t="s">
        <v>175</v>
      </c>
      <c r="F2050" s="143" t="s">
        <v>176</v>
      </c>
      <c r="G2050"/>
    </row>
    <row r="2051" spans="1:7" hidden="1">
      <c r="A2051" s="144" t="s">
        <v>177</v>
      </c>
      <c r="B2051" s="145">
        <v>0.05</v>
      </c>
      <c r="C2051" s="146">
        <v>34.42</v>
      </c>
      <c r="D2051" s="146">
        <v>1.7210000000000001</v>
      </c>
      <c r="E2051" s="147">
        <v>1</v>
      </c>
      <c r="F2051" s="148">
        <v>1.7210000000000001</v>
      </c>
      <c r="G2051"/>
    </row>
    <row r="2052" spans="1:7" hidden="1">
      <c r="A2052" s="144" t="s">
        <v>178</v>
      </c>
      <c r="B2052" s="145">
        <v>2</v>
      </c>
      <c r="C2052" s="146">
        <v>0.15</v>
      </c>
      <c r="D2052" s="146">
        <v>0.3</v>
      </c>
      <c r="E2052" s="147">
        <v>4</v>
      </c>
      <c r="F2052" s="148">
        <v>1.2</v>
      </c>
      <c r="G2052"/>
    </row>
    <row r="2053" spans="1:7" hidden="1">
      <c r="A2053" s="144" t="s">
        <v>179</v>
      </c>
      <c r="B2053" s="149"/>
      <c r="C2053" s="146" t="s">
        <v>179</v>
      </c>
      <c r="D2053" s="146" t="s">
        <v>179</v>
      </c>
      <c r="E2053" s="147" t="s">
        <v>179</v>
      </c>
      <c r="F2053" s="148" t="s">
        <v>179</v>
      </c>
      <c r="G2053"/>
    </row>
    <row r="2054" spans="1:7" hidden="1">
      <c r="A2054" s="144" t="s">
        <v>179</v>
      </c>
      <c r="B2054" s="149"/>
      <c r="C2054" s="146" t="s">
        <v>179</v>
      </c>
      <c r="D2054" s="146" t="s">
        <v>179</v>
      </c>
      <c r="E2054" s="147" t="s">
        <v>179</v>
      </c>
      <c r="F2054" s="148" t="s">
        <v>179</v>
      </c>
      <c r="G2054"/>
    </row>
    <row r="2055" spans="1:7" hidden="1">
      <c r="A2055" s="144" t="s">
        <v>179</v>
      </c>
      <c r="B2055" s="149"/>
      <c r="C2055" s="146" t="s">
        <v>179</v>
      </c>
      <c r="D2055" s="146" t="s">
        <v>179</v>
      </c>
      <c r="E2055" s="147" t="s">
        <v>179</v>
      </c>
      <c r="F2055" s="148" t="s">
        <v>179</v>
      </c>
      <c r="G2055"/>
    </row>
    <row r="2056" spans="1:7" hidden="1">
      <c r="A2056" s="144" t="s">
        <v>179</v>
      </c>
      <c r="B2056" s="150"/>
      <c r="C2056" s="146" t="s">
        <v>179</v>
      </c>
      <c r="D2056" s="146" t="s">
        <v>179</v>
      </c>
      <c r="E2056" s="147" t="s">
        <v>179</v>
      </c>
      <c r="F2056" s="148" t="s">
        <v>179</v>
      </c>
      <c r="G2056"/>
    </row>
    <row r="2057" spans="1:7" hidden="1">
      <c r="A2057" s="144" t="s">
        <v>179</v>
      </c>
      <c r="B2057" s="149"/>
      <c r="C2057" s="146" t="s">
        <v>179</v>
      </c>
      <c r="D2057" s="146" t="s">
        <v>179</v>
      </c>
      <c r="E2057" s="147" t="s">
        <v>179</v>
      </c>
      <c r="F2057" s="148" t="s">
        <v>179</v>
      </c>
      <c r="G2057"/>
    </row>
    <row r="2058" spans="1:7" hidden="1">
      <c r="A2058" s="144" t="s">
        <v>179</v>
      </c>
      <c r="B2058" s="149"/>
      <c r="C2058" s="146" t="s">
        <v>179</v>
      </c>
      <c r="D2058" s="146" t="s">
        <v>179</v>
      </c>
      <c r="E2058" s="147" t="s">
        <v>179</v>
      </c>
      <c r="F2058" s="148" t="s">
        <v>179</v>
      </c>
      <c r="G2058"/>
    </row>
    <row r="2059" spans="1:7" hidden="1">
      <c r="A2059" s="144" t="s">
        <v>179</v>
      </c>
      <c r="B2059" s="149"/>
      <c r="C2059" s="146" t="s">
        <v>179</v>
      </c>
      <c r="D2059" s="146" t="s">
        <v>179</v>
      </c>
      <c r="E2059" s="147" t="s">
        <v>179</v>
      </c>
      <c r="F2059" s="148" t="s">
        <v>179</v>
      </c>
      <c r="G2059"/>
    </row>
    <row r="2060" spans="1:7" ht="15.95" hidden="1" thickBot="1">
      <c r="A2060" s="144" t="s">
        <v>179</v>
      </c>
      <c r="B2060" s="152"/>
      <c r="C2060" s="146" t="s">
        <v>179</v>
      </c>
      <c r="D2060" s="146" t="s">
        <v>179</v>
      </c>
      <c r="E2060" s="147" t="s">
        <v>179</v>
      </c>
      <c r="F2060" s="148" t="s">
        <v>179</v>
      </c>
      <c r="G2060"/>
    </row>
    <row r="2061" spans="1:7" ht="15.95" hidden="1" thickBot="1">
      <c r="A2061" s="156"/>
      <c r="B2061" s="157"/>
      <c r="C2061" s="158"/>
      <c r="D2061" s="158"/>
      <c r="E2061" s="159" t="s">
        <v>180</v>
      </c>
      <c r="F2061" s="160">
        <v>2.9209999999999998</v>
      </c>
      <c r="G2061"/>
    </row>
    <row r="2062" spans="1:7" hidden="1">
      <c r="A2062" s="161" t="s">
        <v>181</v>
      </c>
      <c r="B2062" s="162"/>
      <c r="C2062" s="163"/>
      <c r="D2062" s="163"/>
      <c r="E2062" s="163"/>
      <c r="F2062" s="164"/>
      <c r="G2062"/>
    </row>
    <row r="2063" spans="1:7" hidden="1">
      <c r="A2063" s="165" t="s">
        <v>172</v>
      </c>
      <c r="B2063" s="166" t="s">
        <v>5</v>
      </c>
      <c r="C2063" s="141" t="s">
        <v>182</v>
      </c>
      <c r="D2063" s="141" t="s">
        <v>174</v>
      </c>
      <c r="E2063" s="141" t="s">
        <v>175</v>
      </c>
      <c r="F2063" s="143" t="s">
        <v>176</v>
      </c>
      <c r="G2063"/>
    </row>
    <row r="2064" spans="1:7" hidden="1">
      <c r="A2064" s="167" t="s">
        <v>184</v>
      </c>
      <c r="B2064" s="145">
        <v>1</v>
      </c>
      <c r="C2064" s="146">
        <v>4.05</v>
      </c>
      <c r="D2064" s="146">
        <v>4.05</v>
      </c>
      <c r="E2064" s="146">
        <v>4</v>
      </c>
      <c r="F2064" s="148">
        <v>16.2</v>
      </c>
      <c r="G2064"/>
    </row>
    <row r="2065" spans="1:7" hidden="1">
      <c r="A2065" s="167" t="s">
        <v>183</v>
      </c>
      <c r="B2065" s="145">
        <v>1</v>
      </c>
      <c r="C2065" s="146">
        <v>4.0999999999999996</v>
      </c>
      <c r="D2065" s="146">
        <v>4.0999999999999996</v>
      </c>
      <c r="E2065" s="146">
        <v>4</v>
      </c>
      <c r="F2065" s="148">
        <v>16.399999999999999</v>
      </c>
      <c r="G2065"/>
    </row>
    <row r="2066" spans="1:7" hidden="1">
      <c r="A2066" s="167" t="s">
        <v>185</v>
      </c>
      <c r="B2066" s="145">
        <v>0.1</v>
      </c>
      <c r="C2066" s="146">
        <v>4.55</v>
      </c>
      <c r="D2066" s="146">
        <v>0.45500000000000002</v>
      </c>
      <c r="E2066" s="146">
        <v>4</v>
      </c>
      <c r="F2066" s="148">
        <v>1.82</v>
      </c>
      <c r="G2066"/>
    </row>
    <row r="2067" spans="1:7" hidden="1">
      <c r="A2067" s="167" t="s">
        <v>179</v>
      </c>
      <c r="B2067" s="145"/>
      <c r="C2067" s="146" t="s">
        <v>179</v>
      </c>
      <c r="D2067" s="146" t="s">
        <v>179</v>
      </c>
      <c r="E2067" s="146" t="s">
        <v>179</v>
      </c>
      <c r="F2067" s="148" t="s">
        <v>179</v>
      </c>
      <c r="G2067"/>
    </row>
    <row r="2068" spans="1:7" hidden="1">
      <c r="A2068" s="167" t="s">
        <v>179</v>
      </c>
      <c r="B2068" s="145"/>
      <c r="C2068" s="146" t="s">
        <v>179</v>
      </c>
      <c r="D2068" s="146" t="s">
        <v>179</v>
      </c>
      <c r="E2068" s="146" t="s">
        <v>179</v>
      </c>
      <c r="F2068" s="148" t="s">
        <v>179</v>
      </c>
      <c r="G2068"/>
    </row>
    <row r="2069" spans="1:7" hidden="1">
      <c r="A2069" s="167" t="s">
        <v>179</v>
      </c>
      <c r="B2069" s="145"/>
      <c r="C2069" s="146" t="s">
        <v>179</v>
      </c>
      <c r="D2069" s="146" t="s">
        <v>179</v>
      </c>
      <c r="E2069" s="146" t="s">
        <v>179</v>
      </c>
      <c r="F2069" s="148" t="s">
        <v>179</v>
      </c>
      <c r="G2069"/>
    </row>
    <row r="2070" spans="1:7" hidden="1">
      <c r="A2070" s="167" t="s">
        <v>179</v>
      </c>
      <c r="B2070" s="145"/>
      <c r="C2070" s="146" t="s">
        <v>179</v>
      </c>
      <c r="D2070" s="146" t="s">
        <v>179</v>
      </c>
      <c r="E2070" s="146" t="s">
        <v>179</v>
      </c>
      <c r="F2070" s="148" t="s">
        <v>179</v>
      </c>
      <c r="G2070"/>
    </row>
    <row r="2071" spans="1:7" hidden="1">
      <c r="A2071" s="167" t="s">
        <v>179</v>
      </c>
      <c r="B2071" s="145"/>
      <c r="C2071" s="146" t="s">
        <v>179</v>
      </c>
      <c r="D2071" s="146" t="s">
        <v>179</v>
      </c>
      <c r="E2071" s="146" t="s">
        <v>179</v>
      </c>
      <c r="F2071" s="148" t="s">
        <v>179</v>
      </c>
      <c r="G2071"/>
    </row>
    <row r="2072" spans="1:7" hidden="1">
      <c r="A2072" s="167" t="s">
        <v>179</v>
      </c>
      <c r="B2072" s="145"/>
      <c r="C2072" s="146" t="s">
        <v>179</v>
      </c>
      <c r="D2072" s="146" t="s">
        <v>179</v>
      </c>
      <c r="E2072" s="146" t="s">
        <v>179</v>
      </c>
      <c r="F2072" s="148" t="s">
        <v>179</v>
      </c>
      <c r="G2072"/>
    </row>
    <row r="2073" spans="1:7" ht="15.95" hidden="1" thickBot="1">
      <c r="A2073" s="167" t="s">
        <v>179</v>
      </c>
      <c r="B2073" s="168"/>
      <c r="C2073" s="146" t="s">
        <v>179</v>
      </c>
      <c r="D2073" s="146" t="s">
        <v>179</v>
      </c>
      <c r="E2073" s="146" t="s">
        <v>179</v>
      </c>
      <c r="F2073" s="148" t="s">
        <v>179</v>
      </c>
      <c r="G2073"/>
    </row>
    <row r="2074" spans="1:7" ht="15.95" hidden="1" thickBot="1">
      <c r="A2074" s="169"/>
      <c r="B2074" s="170"/>
      <c r="C2074" s="170"/>
      <c r="D2074" s="170"/>
      <c r="E2074" s="171" t="s">
        <v>186</v>
      </c>
      <c r="F2074" s="172">
        <v>34.42</v>
      </c>
      <c r="G2074"/>
    </row>
    <row r="2075" spans="1:7" hidden="1">
      <c r="A2075" s="137" t="s">
        <v>187</v>
      </c>
      <c r="B2075" s="138"/>
      <c r="C2075" s="138"/>
      <c r="D2075" s="138"/>
      <c r="E2075" s="138"/>
      <c r="F2075" s="139"/>
      <c r="G2075"/>
    </row>
    <row r="2076" spans="1:7" hidden="1">
      <c r="A2076" s="173" t="s">
        <v>172</v>
      </c>
      <c r="B2076" s="174" t="s">
        <v>188</v>
      </c>
      <c r="C2076" s="141" t="s">
        <v>4</v>
      </c>
      <c r="D2076" s="141" t="s">
        <v>5</v>
      </c>
      <c r="E2076" s="141" t="s">
        <v>189</v>
      </c>
      <c r="F2076" s="143" t="s">
        <v>176</v>
      </c>
      <c r="G2076"/>
    </row>
    <row r="2077" spans="1:7" hidden="1">
      <c r="A2077" s="175" t="s">
        <v>302</v>
      </c>
      <c r="B2077" s="176" t="s">
        <v>188</v>
      </c>
      <c r="C2077" s="177" t="s">
        <v>13</v>
      </c>
      <c r="D2077" s="178">
        <v>1</v>
      </c>
      <c r="E2077" s="179">
        <v>696.28</v>
      </c>
      <c r="F2077" s="180">
        <v>696.28</v>
      </c>
      <c r="G2077"/>
    </row>
    <row r="2078" spans="1:7" hidden="1">
      <c r="A2078" s="175" t="s">
        <v>237</v>
      </c>
      <c r="B2078" s="176" t="s">
        <v>188</v>
      </c>
      <c r="C2078" s="177" t="s">
        <v>13</v>
      </c>
      <c r="D2078" s="178">
        <v>1</v>
      </c>
      <c r="E2078" s="179">
        <v>82.4</v>
      </c>
      <c r="F2078" s="180">
        <v>82.4</v>
      </c>
      <c r="G2078"/>
    </row>
    <row r="2079" spans="1:7" hidden="1">
      <c r="A2079" s="175" t="s">
        <v>236</v>
      </c>
      <c r="B2079" s="176" t="s">
        <v>188</v>
      </c>
      <c r="C2079" s="177" t="s">
        <v>13</v>
      </c>
      <c r="D2079" s="178">
        <v>1</v>
      </c>
      <c r="E2079" s="179">
        <v>154.5</v>
      </c>
      <c r="F2079" s="180">
        <v>154.5</v>
      </c>
      <c r="G2079"/>
    </row>
    <row r="2080" spans="1:7" hidden="1">
      <c r="A2080" s="175" t="s">
        <v>238</v>
      </c>
      <c r="B2080" s="176" t="s">
        <v>188</v>
      </c>
      <c r="C2080" s="177" t="s">
        <v>13</v>
      </c>
      <c r="D2080" s="178">
        <v>0.4</v>
      </c>
      <c r="E2080" s="179">
        <v>82.4</v>
      </c>
      <c r="F2080" s="180">
        <v>32.96</v>
      </c>
      <c r="G2080"/>
    </row>
    <row r="2081" spans="1:7" hidden="1">
      <c r="A2081" s="175" t="s">
        <v>235</v>
      </c>
      <c r="B2081" s="176" t="s">
        <v>188</v>
      </c>
      <c r="C2081" s="177" t="s">
        <v>13</v>
      </c>
      <c r="D2081" s="178">
        <v>1</v>
      </c>
      <c r="E2081" s="179">
        <v>15.450000000000001</v>
      </c>
      <c r="F2081" s="180">
        <v>15.45</v>
      </c>
      <c r="G2081"/>
    </row>
    <row r="2082" spans="1:7" hidden="1">
      <c r="A2082" s="175" t="s">
        <v>179</v>
      </c>
      <c r="B2082" s="176" t="s">
        <v>188</v>
      </c>
      <c r="C2082" s="177" t="s">
        <v>179</v>
      </c>
      <c r="D2082" s="178"/>
      <c r="E2082" s="179" t="s">
        <v>179</v>
      </c>
      <c r="F2082" s="180" t="s">
        <v>179</v>
      </c>
      <c r="G2082"/>
    </row>
    <row r="2083" spans="1:7" hidden="1">
      <c r="A2083" s="175" t="s">
        <v>179</v>
      </c>
      <c r="B2083" s="176" t="s">
        <v>188</v>
      </c>
      <c r="C2083" s="177" t="s">
        <v>179</v>
      </c>
      <c r="D2083" s="178"/>
      <c r="E2083" s="179" t="s">
        <v>179</v>
      </c>
      <c r="F2083" s="180" t="s">
        <v>179</v>
      </c>
      <c r="G2083"/>
    </row>
    <row r="2084" spans="1:7" hidden="1">
      <c r="A2084" s="175" t="s">
        <v>179</v>
      </c>
      <c r="B2084" s="176" t="s">
        <v>188</v>
      </c>
      <c r="C2084" s="177" t="s">
        <v>179</v>
      </c>
      <c r="D2084" s="178"/>
      <c r="E2084" s="179" t="s">
        <v>179</v>
      </c>
      <c r="F2084" s="180" t="s">
        <v>179</v>
      </c>
      <c r="G2084"/>
    </row>
    <row r="2085" spans="1:7" hidden="1">
      <c r="A2085" s="175" t="s">
        <v>179</v>
      </c>
      <c r="B2085" s="176" t="s">
        <v>188</v>
      </c>
      <c r="C2085" s="177" t="s">
        <v>179</v>
      </c>
      <c r="D2085" s="178"/>
      <c r="E2085" s="179" t="s">
        <v>179</v>
      </c>
      <c r="F2085" s="180" t="s">
        <v>179</v>
      </c>
      <c r="G2085"/>
    </row>
    <row r="2086" spans="1:7" hidden="1">
      <c r="A2086" s="175" t="s">
        <v>179</v>
      </c>
      <c r="B2086" s="176" t="s">
        <v>188</v>
      </c>
      <c r="C2086" s="177" t="s">
        <v>179</v>
      </c>
      <c r="D2086" s="178"/>
      <c r="E2086" s="179" t="s">
        <v>179</v>
      </c>
      <c r="F2086" s="180" t="s">
        <v>179</v>
      </c>
      <c r="G2086"/>
    </row>
    <row r="2087" spans="1:7" hidden="1">
      <c r="A2087" s="175" t="s">
        <v>179</v>
      </c>
      <c r="B2087" s="176" t="s">
        <v>188</v>
      </c>
      <c r="C2087" s="177" t="s">
        <v>179</v>
      </c>
      <c r="D2087" s="178"/>
      <c r="E2087" s="179" t="s">
        <v>179</v>
      </c>
      <c r="F2087" s="180" t="s">
        <v>179</v>
      </c>
      <c r="G2087"/>
    </row>
    <row r="2088" spans="1:7" hidden="1">
      <c r="A2088" s="175" t="s">
        <v>179</v>
      </c>
      <c r="B2088" s="176"/>
      <c r="C2088" s="177" t="s">
        <v>179</v>
      </c>
      <c r="D2088" s="178"/>
      <c r="E2088" s="179" t="s">
        <v>179</v>
      </c>
      <c r="F2088" s="180" t="s">
        <v>179</v>
      </c>
      <c r="G2088"/>
    </row>
    <row r="2089" spans="1:7" hidden="1">
      <c r="A2089" s="175" t="s">
        <v>179</v>
      </c>
      <c r="B2089" s="176"/>
      <c r="C2089" s="177" t="s">
        <v>179</v>
      </c>
      <c r="D2089" s="178"/>
      <c r="E2089" s="179" t="s">
        <v>179</v>
      </c>
      <c r="F2089" s="180" t="s">
        <v>179</v>
      </c>
      <c r="G2089"/>
    </row>
    <row r="2090" spans="1:7" hidden="1">
      <c r="A2090" s="175" t="s">
        <v>179</v>
      </c>
      <c r="B2090" s="176"/>
      <c r="C2090" s="177" t="s">
        <v>179</v>
      </c>
      <c r="D2090" s="178"/>
      <c r="E2090" s="179" t="s">
        <v>179</v>
      </c>
      <c r="F2090" s="180" t="s">
        <v>179</v>
      </c>
      <c r="G2090"/>
    </row>
    <row r="2091" spans="1:7" hidden="1">
      <c r="A2091" s="175" t="s">
        <v>179</v>
      </c>
      <c r="B2091" s="176"/>
      <c r="C2091" s="177" t="s">
        <v>179</v>
      </c>
      <c r="D2091" s="178"/>
      <c r="E2091" s="179" t="s">
        <v>179</v>
      </c>
      <c r="F2091" s="180" t="s">
        <v>179</v>
      </c>
      <c r="G2091"/>
    </row>
    <row r="2092" spans="1:7" hidden="1">
      <c r="A2092" s="175" t="s">
        <v>179</v>
      </c>
      <c r="B2092" s="176"/>
      <c r="C2092" s="177" t="s">
        <v>179</v>
      </c>
      <c r="D2092" s="178"/>
      <c r="E2092" s="179" t="s">
        <v>179</v>
      </c>
      <c r="F2092" s="180" t="s">
        <v>179</v>
      </c>
      <c r="G2092"/>
    </row>
    <row r="2093" spans="1:7" hidden="1">
      <c r="A2093" s="175" t="s">
        <v>179</v>
      </c>
      <c r="B2093" s="176"/>
      <c r="C2093" s="177" t="s">
        <v>179</v>
      </c>
      <c r="D2093" s="178"/>
      <c r="E2093" s="179" t="s">
        <v>179</v>
      </c>
      <c r="F2093" s="180" t="s">
        <v>179</v>
      </c>
      <c r="G2093"/>
    </row>
    <row r="2094" spans="1:7" hidden="1">
      <c r="A2094" s="175" t="s">
        <v>179</v>
      </c>
      <c r="B2094" s="176"/>
      <c r="C2094" s="177" t="s">
        <v>179</v>
      </c>
      <c r="D2094" s="178"/>
      <c r="E2094" s="179" t="s">
        <v>179</v>
      </c>
      <c r="F2094" s="180" t="s">
        <v>179</v>
      </c>
      <c r="G2094"/>
    </row>
    <row r="2095" spans="1:7" hidden="1">
      <c r="A2095" s="175" t="s">
        <v>179</v>
      </c>
      <c r="B2095" s="176"/>
      <c r="C2095" s="177" t="s">
        <v>179</v>
      </c>
      <c r="D2095" s="178"/>
      <c r="E2095" s="179" t="s">
        <v>179</v>
      </c>
      <c r="F2095" s="180" t="s">
        <v>179</v>
      </c>
      <c r="G2095"/>
    </row>
    <row r="2096" spans="1:7" ht="15.95" hidden="1" thickBot="1">
      <c r="A2096" s="175" t="s">
        <v>179</v>
      </c>
      <c r="B2096" s="181"/>
      <c r="C2096" s="177" t="s">
        <v>179</v>
      </c>
      <c r="D2096" s="182"/>
      <c r="E2096" s="179" t="s">
        <v>179</v>
      </c>
      <c r="F2096" s="180" t="s">
        <v>179</v>
      </c>
      <c r="G2096"/>
    </row>
    <row r="2097" spans="1:7" ht="15.95" hidden="1" thickBot="1">
      <c r="A2097" s="169"/>
      <c r="B2097" s="183"/>
      <c r="C2097" s="183"/>
      <c r="D2097" s="183"/>
      <c r="E2097" s="184" t="s">
        <v>190</v>
      </c>
      <c r="F2097" s="185">
        <v>981.59</v>
      </c>
      <c r="G2097"/>
    </row>
    <row r="2098" spans="1:7" hidden="1">
      <c r="A2098" s="186" t="s">
        <v>191</v>
      </c>
      <c r="B2098" s="112"/>
      <c r="C2098" s="112"/>
      <c r="D2098" s="112"/>
      <c r="E2098" s="112"/>
      <c r="F2098" s="121"/>
      <c r="G2098"/>
    </row>
    <row r="2099" spans="1:7" hidden="1">
      <c r="A2099" s="140" t="s">
        <v>172</v>
      </c>
      <c r="B2099" s="141" t="s">
        <v>4</v>
      </c>
      <c r="C2099" s="141" t="s">
        <v>5</v>
      </c>
      <c r="D2099" s="141" t="s">
        <v>192</v>
      </c>
      <c r="E2099" s="141" t="s">
        <v>173</v>
      </c>
      <c r="F2099" s="143" t="s">
        <v>176</v>
      </c>
      <c r="G2099"/>
    </row>
    <row r="2100" spans="1:7" hidden="1">
      <c r="A2100" s="144" t="s">
        <v>179</v>
      </c>
      <c r="B2100" s="177" t="s">
        <v>179</v>
      </c>
      <c r="C2100" s="178" t="s">
        <v>179</v>
      </c>
      <c r="D2100" s="187" t="s">
        <v>179</v>
      </c>
      <c r="E2100" s="187" t="s">
        <v>179</v>
      </c>
      <c r="F2100" s="188" t="s">
        <v>179</v>
      </c>
      <c r="G2100"/>
    </row>
    <row r="2101" spans="1:7" hidden="1">
      <c r="A2101" s="144" t="s">
        <v>179</v>
      </c>
      <c r="B2101" s="177" t="s">
        <v>179</v>
      </c>
      <c r="C2101" s="178" t="s">
        <v>179</v>
      </c>
      <c r="D2101" s="187" t="s">
        <v>179</v>
      </c>
      <c r="E2101" s="187" t="s">
        <v>179</v>
      </c>
      <c r="F2101" s="188" t="s">
        <v>179</v>
      </c>
      <c r="G2101"/>
    </row>
    <row r="2102" spans="1:7" hidden="1">
      <c r="A2102" s="144" t="s">
        <v>179</v>
      </c>
      <c r="B2102" s="177" t="s">
        <v>179</v>
      </c>
      <c r="C2102" s="178" t="s">
        <v>179</v>
      </c>
      <c r="D2102" s="187" t="s">
        <v>179</v>
      </c>
      <c r="E2102" s="187" t="s">
        <v>179</v>
      </c>
      <c r="F2102" s="188" t="s">
        <v>179</v>
      </c>
      <c r="G2102"/>
    </row>
    <row r="2103" spans="1:7" ht="15.95" hidden="1" thickBot="1">
      <c r="A2103" s="169"/>
      <c r="B2103" s="183"/>
      <c r="C2103" s="183"/>
      <c r="D2103" s="183"/>
      <c r="E2103" s="184" t="s">
        <v>193</v>
      </c>
      <c r="F2103" s="189">
        <v>0</v>
      </c>
      <c r="G2103"/>
    </row>
    <row r="2104" spans="1:7" hidden="1">
      <c r="A2104" s="190"/>
      <c r="B2104" s="132"/>
      <c r="C2104" s="191" t="s">
        <v>194</v>
      </c>
      <c r="D2104" s="192"/>
      <c r="E2104" s="193"/>
      <c r="F2104" s="194">
        <v>1018.931</v>
      </c>
      <c r="G2104"/>
    </row>
    <row r="2105" spans="1:7" hidden="1">
      <c r="A2105" s="190"/>
      <c r="B2105" s="132"/>
      <c r="C2105" s="195" t="s">
        <v>195</v>
      </c>
      <c r="D2105" s="196"/>
      <c r="E2105" s="197">
        <v>0.2</v>
      </c>
      <c r="F2105" s="148">
        <v>203.78620000000001</v>
      </c>
      <c r="G2105"/>
    </row>
    <row r="2106" spans="1:7" hidden="1">
      <c r="A2106" s="190"/>
      <c r="B2106" s="132"/>
      <c r="C2106" s="198" t="s">
        <v>196</v>
      </c>
      <c r="D2106" s="199"/>
      <c r="E2106" s="197">
        <v>0</v>
      </c>
      <c r="F2106" s="148">
        <v>0</v>
      </c>
      <c r="G2106"/>
    </row>
    <row r="2107" spans="1:7" hidden="1">
      <c r="A2107" s="190"/>
      <c r="B2107" s="132"/>
      <c r="C2107" s="195" t="s">
        <v>197</v>
      </c>
      <c r="D2107" s="196"/>
      <c r="E2107" s="200"/>
      <c r="F2107" s="148">
        <v>1222.72</v>
      </c>
      <c r="G2107"/>
    </row>
    <row r="2108" spans="1:7" ht="15.95" hidden="1" thickBot="1">
      <c r="A2108" s="190"/>
      <c r="B2108" s="132"/>
      <c r="C2108" s="201" t="s">
        <v>198</v>
      </c>
      <c r="D2108" s="202"/>
      <c r="E2108" s="203"/>
      <c r="F2108" s="204">
        <v>1222.72</v>
      </c>
      <c r="G2108"/>
    </row>
    <row r="2109" spans="1:7" hidden="1">
      <c r="A2109" s="111" t="s">
        <v>164</v>
      </c>
      <c r="B2109" s="112"/>
      <c r="C2109" s="112"/>
      <c r="D2109" s="112"/>
      <c r="E2109" s="113" t="s">
        <v>165</v>
      </c>
      <c r="F2109" s="114"/>
      <c r="G2109"/>
    </row>
    <row r="2110" spans="1:7" ht="15.95" hidden="1" thickBot="1">
      <c r="A2110" s="115"/>
      <c r="B2110" s="116"/>
      <c r="C2110" s="116"/>
      <c r="D2110" s="116"/>
      <c r="E2110" s="117"/>
      <c r="F2110" s="118"/>
      <c r="G2110"/>
    </row>
    <row r="2111" spans="1:7" hidden="1">
      <c r="A2111" s="119"/>
      <c r="B2111" s="120" t="s">
        <v>166</v>
      </c>
      <c r="C2111" s="112"/>
      <c r="D2111" s="112"/>
      <c r="E2111" s="112"/>
      <c r="F2111" s="121"/>
      <c r="G2111"/>
    </row>
    <row r="2112" spans="1:7" hidden="1">
      <c r="A2112" s="122" t="s">
        <v>167</v>
      </c>
      <c r="B2112" s="123"/>
      <c r="C2112" s="123"/>
      <c r="D2112" s="123"/>
      <c r="E2112" s="124"/>
      <c r="F2112" s="125"/>
      <c r="G2112"/>
    </row>
    <row r="2113" spans="1:7">
      <c r="A2113" s="215" t="s">
        <v>156</v>
      </c>
      <c r="B2113" s="123"/>
      <c r="C2113" s="123"/>
      <c r="D2113" s="123"/>
      <c r="E2113" s="127" t="s">
        <v>168</v>
      </c>
      <c r="F2113" s="212">
        <v>400669</v>
      </c>
      <c r="G2113" s="213"/>
    </row>
    <row r="2114" spans="1:7" hidden="1">
      <c r="A2114" s="128" t="s">
        <v>169</v>
      </c>
      <c r="B2114" s="123"/>
      <c r="C2114" s="123"/>
      <c r="D2114" s="123"/>
      <c r="E2114" s="129" t="s">
        <v>170</v>
      </c>
      <c r="F2114" s="130" t="s">
        <v>20</v>
      </c>
      <c r="G2114"/>
    </row>
    <row r="2115" spans="1:7" hidden="1">
      <c r="A2115" s="131"/>
      <c r="B2115" s="132"/>
      <c r="C2115" s="132"/>
      <c r="D2115" s="132"/>
      <c r="E2115" s="133"/>
      <c r="F2115" s="134"/>
      <c r="G2115"/>
    </row>
    <row r="2116" spans="1:7" ht="15.95" hidden="1" thickBot="1">
      <c r="A2116" s="135"/>
      <c r="B2116" s="136"/>
      <c r="C2116" s="132"/>
      <c r="D2116" s="132"/>
      <c r="F2116" s="134"/>
      <c r="G2116"/>
    </row>
    <row r="2117" spans="1:7" hidden="1">
      <c r="A2117" s="137" t="s">
        <v>171</v>
      </c>
      <c r="B2117" s="138"/>
      <c r="C2117" s="138"/>
      <c r="D2117" s="138"/>
      <c r="E2117" s="138"/>
      <c r="F2117" s="139"/>
      <c r="G2117"/>
    </row>
    <row r="2118" spans="1:7" hidden="1">
      <c r="A2118" s="140" t="s">
        <v>172</v>
      </c>
      <c r="B2118" s="141" t="s">
        <v>5</v>
      </c>
      <c r="C2118" s="141" t="s">
        <v>173</v>
      </c>
      <c r="D2118" s="141" t="s">
        <v>174</v>
      </c>
      <c r="E2118" s="142" t="s">
        <v>175</v>
      </c>
      <c r="F2118" s="143" t="s">
        <v>176</v>
      </c>
      <c r="G2118"/>
    </row>
    <row r="2119" spans="1:7" hidden="1">
      <c r="A2119" s="144" t="s">
        <v>177</v>
      </c>
      <c r="B2119" s="145">
        <v>0.05</v>
      </c>
      <c r="C2119" s="146">
        <v>1.96685</v>
      </c>
      <c r="D2119" s="146">
        <v>9.8339999999999997E-2</v>
      </c>
      <c r="E2119" s="147">
        <v>1</v>
      </c>
      <c r="F2119" s="148">
        <v>9.8339999999999997E-2</v>
      </c>
      <c r="G2119"/>
    </row>
    <row r="2120" spans="1:7" hidden="1">
      <c r="A2120" s="144" t="s">
        <v>178</v>
      </c>
      <c r="B2120" s="145">
        <v>2</v>
      </c>
      <c r="C2120" s="146">
        <v>0.15</v>
      </c>
      <c r="D2120" s="146">
        <v>0.3</v>
      </c>
      <c r="E2120" s="147">
        <v>0.22857</v>
      </c>
      <c r="F2120" s="148">
        <v>6.8570000000000006E-2</v>
      </c>
      <c r="G2120"/>
    </row>
    <row r="2121" spans="1:7" hidden="1">
      <c r="A2121" s="144" t="s">
        <v>179</v>
      </c>
      <c r="B2121" s="149"/>
      <c r="C2121" s="146" t="s">
        <v>179</v>
      </c>
      <c r="D2121" s="146" t="s">
        <v>179</v>
      </c>
      <c r="E2121" s="147" t="s">
        <v>179</v>
      </c>
      <c r="F2121" s="148" t="s">
        <v>179</v>
      </c>
      <c r="G2121"/>
    </row>
    <row r="2122" spans="1:7" hidden="1">
      <c r="A2122" s="144" t="s">
        <v>179</v>
      </c>
      <c r="B2122" s="149"/>
      <c r="C2122" s="146" t="s">
        <v>179</v>
      </c>
      <c r="D2122" s="146" t="s">
        <v>179</v>
      </c>
      <c r="E2122" s="147" t="s">
        <v>179</v>
      </c>
      <c r="F2122" s="148" t="s">
        <v>179</v>
      </c>
      <c r="G2122"/>
    </row>
    <row r="2123" spans="1:7" hidden="1">
      <c r="A2123" s="144" t="s">
        <v>179</v>
      </c>
      <c r="B2123" s="149"/>
      <c r="C2123" s="146" t="s">
        <v>179</v>
      </c>
      <c r="D2123" s="146" t="s">
        <v>179</v>
      </c>
      <c r="E2123" s="147" t="s">
        <v>179</v>
      </c>
      <c r="F2123" s="148" t="s">
        <v>179</v>
      </c>
      <c r="G2123"/>
    </row>
    <row r="2124" spans="1:7" hidden="1">
      <c r="A2124" s="144" t="s">
        <v>179</v>
      </c>
      <c r="B2124" s="150"/>
      <c r="C2124" s="146" t="s">
        <v>179</v>
      </c>
      <c r="D2124" s="146" t="s">
        <v>179</v>
      </c>
      <c r="E2124" s="147" t="s">
        <v>179</v>
      </c>
      <c r="F2124" s="148" t="s">
        <v>179</v>
      </c>
      <c r="G2124"/>
    </row>
    <row r="2125" spans="1:7" hidden="1">
      <c r="A2125" s="144" t="s">
        <v>179</v>
      </c>
      <c r="B2125" s="149"/>
      <c r="C2125" s="146" t="s">
        <v>179</v>
      </c>
      <c r="D2125" s="146" t="s">
        <v>179</v>
      </c>
      <c r="E2125" s="147" t="s">
        <v>179</v>
      </c>
      <c r="F2125" s="148" t="s">
        <v>179</v>
      </c>
      <c r="G2125"/>
    </row>
    <row r="2126" spans="1:7" hidden="1">
      <c r="A2126" s="144" t="s">
        <v>179</v>
      </c>
      <c r="B2126" s="149"/>
      <c r="C2126" s="146" t="s">
        <v>179</v>
      </c>
      <c r="D2126" s="146" t="s">
        <v>179</v>
      </c>
      <c r="E2126" s="147" t="s">
        <v>179</v>
      </c>
      <c r="F2126" s="148" t="s">
        <v>179</v>
      </c>
      <c r="G2126"/>
    </row>
    <row r="2127" spans="1:7" hidden="1">
      <c r="A2127" s="144" t="s">
        <v>179</v>
      </c>
      <c r="B2127" s="149"/>
      <c r="C2127" s="146" t="s">
        <v>179</v>
      </c>
      <c r="D2127" s="146" t="s">
        <v>179</v>
      </c>
      <c r="E2127" s="147" t="s">
        <v>179</v>
      </c>
      <c r="F2127" s="148" t="s">
        <v>179</v>
      </c>
      <c r="G2127"/>
    </row>
    <row r="2128" spans="1:7" ht="15.95" hidden="1" thickBot="1">
      <c r="A2128" s="151" t="s">
        <v>179</v>
      </c>
      <c r="B2128" s="152"/>
      <c r="C2128" s="153" t="s">
        <v>179</v>
      </c>
      <c r="D2128" s="153" t="s">
        <v>179</v>
      </c>
      <c r="E2128" s="154" t="s">
        <v>179</v>
      </c>
      <c r="F2128" s="155" t="s">
        <v>179</v>
      </c>
      <c r="G2128"/>
    </row>
    <row r="2129" spans="1:7" ht="15.95" hidden="1" thickBot="1">
      <c r="A2129" s="156"/>
      <c r="B2129" s="157"/>
      <c r="C2129" s="158"/>
      <c r="D2129" s="158"/>
      <c r="E2129" s="159" t="s">
        <v>180</v>
      </c>
      <c r="F2129" s="160">
        <v>0.16691</v>
      </c>
      <c r="G2129"/>
    </row>
    <row r="2130" spans="1:7" hidden="1">
      <c r="A2130" s="161" t="s">
        <v>181</v>
      </c>
      <c r="B2130" s="162"/>
      <c r="C2130" s="163"/>
      <c r="D2130" s="163"/>
      <c r="E2130" s="163"/>
      <c r="F2130" s="164"/>
      <c r="G2130"/>
    </row>
    <row r="2131" spans="1:7" hidden="1">
      <c r="A2131" s="165" t="s">
        <v>172</v>
      </c>
      <c r="B2131" s="166" t="s">
        <v>5</v>
      </c>
      <c r="C2131" s="141" t="s">
        <v>182</v>
      </c>
      <c r="D2131" s="141" t="s">
        <v>174</v>
      </c>
      <c r="E2131" s="141" t="s">
        <v>175</v>
      </c>
      <c r="F2131" s="143" t="s">
        <v>176</v>
      </c>
      <c r="G2131"/>
    </row>
    <row r="2132" spans="1:7" hidden="1">
      <c r="A2132" s="167" t="s">
        <v>251</v>
      </c>
      <c r="B2132" s="145">
        <v>1</v>
      </c>
      <c r="C2132" s="146">
        <v>4.0999999999999996</v>
      </c>
      <c r="D2132" s="146">
        <v>4.0999999999999996</v>
      </c>
      <c r="E2132" s="146">
        <v>0.22857</v>
      </c>
      <c r="F2132" s="148">
        <v>0.93713999999999997</v>
      </c>
      <c r="G2132"/>
    </row>
    <row r="2133" spans="1:7" hidden="1">
      <c r="A2133" s="167" t="s">
        <v>184</v>
      </c>
      <c r="B2133" s="145">
        <v>1</v>
      </c>
      <c r="C2133" s="146">
        <v>4.05</v>
      </c>
      <c r="D2133" s="146">
        <v>4.05</v>
      </c>
      <c r="E2133" s="146">
        <v>0.22857</v>
      </c>
      <c r="F2133" s="148">
        <v>0.92571000000000003</v>
      </c>
      <c r="G2133"/>
    </row>
    <row r="2134" spans="1:7" hidden="1">
      <c r="A2134" s="167" t="s">
        <v>185</v>
      </c>
      <c r="B2134" s="145">
        <v>0.1</v>
      </c>
      <c r="C2134" s="146">
        <v>4.55</v>
      </c>
      <c r="D2134" s="146">
        <v>0.45500000000000002</v>
      </c>
      <c r="E2134" s="146">
        <v>0.22857</v>
      </c>
      <c r="F2134" s="148">
        <v>0.104</v>
      </c>
      <c r="G2134"/>
    </row>
    <row r="2135" spans="1:7" hidden="1">
      <c r="A2135" s="167" t="s">
        <v>179</v>
      </c>
      <c r="B2135" s="145"/>
      <c r="C2135" s="146" t="s">
        <v>179</v>
      </c>
      <c r="D2135" s="146" t="s">
        <v>179</v>
      </c>
      <c r="E2135" s="146" t="s">
        <v>179</v>
      </c>
      <c r="F2135" s="148" t="s">
        <v>179</v>
      </c>
      <c r="G2135"/>
    </row>
    <row r="2136" spans="1:7" hidden="1">
      <c r="A2136" s="167" t="s">
        <v>179</v>
      </c>
      <c r="B2136" s="145"/>
      <c r="C2136" s="146" t="s">
        <v>179</v>
      </c>
      <c r="D2136" s="146" t="s">
        <v>179</v>
      </c>
      <c r="E2136" s="146" t="s">
        <v>179</v>
      </c>
      <c r="F2136" s="148" t="s">
        <v>179</v>
      </c>
      <c r="G2136"/>
    </row>
    <row r="2137" spans="1:7" hidden="1">
      <c r="A2137" s="167" t="s">
        <v>179</v>
      </c>
      <c r="B2137" s="145"/>
      <c r="C2137" s="146" t="s">
        <v>179</v>
      </c>
      <c r="D2137" s="146" t="s">
        <v>179</v>
      </c>
      <c r="E2137" s="146" t="s">
        <v>179</v>
      </c>
      <c r="F2137" s="148" t="s">
        <v>179</v>
      </c>
      <c r="G2137"/>
    </row>
    <row r="2138" spans="1:7" hidden="1">
      <c r="A2138" s="167" t="s">
        <v>179</v>
      </c>
      <c r="B2138" s="145"/>
      <c r="C2138" s="146" t="s">
        <v>179</v>
      </c>
      <c r="D2138" s="146" t="s">
        <v>179</v>
      </c>
      <c r="E2138" s="146" t="s">
        <v>179</v>
      </c>
      <c r="F2138" s="148" t="s">
        <v>179</v>
      </c>
      <c r="G2138"/>
    </row>
    <row r="2139" spans="1:7" hidden="1">
      <c r="A2139" s="167" t="s">
        <v>179</v>
      </c>
      <c r="B2139" s="145"/>
      <c r="C2139" s="146" t="s">
        <v>179</v>
      </c>
      <c r="D2139" s="146" t="s">
        <v>179</v>
      </c>
      <c r="E2139" s="146" t="s">
        <v>179</v>
      </c>
      <c r="F2139" s="148" t="s">
        <v>179</v>
      </c>
      <c r="G2139"/>
    </row>
    <row r="2140" spans="1:7" hidden="1">
      <c r="A2140" s="167" t="s">
        <v>179</v>
      </c>
      <c r="B2140" s="145"/>
      <c r="C2140" s="146" t="s">
        <v>179</v>
      </c>
      <c r="D2140" s="146" t="s">
        <v>179</v>
      </c>
      <c r="E2140" s="146" t="s">
        <v>179</v>
      </c>
      <c r="F2140" s="148" t="s">
        <v>179</v>
      </c>
      <c r="G2140"/>
    </row>
    <row r="2141" spans="1:7" ht="15.95" hidden="1" thickBot="1">
      <c r="A2141" s="167" t="s">
        <v>179</v>
      </c>
      <c r="B2141" s="168"/>
      <c r="C2141" s="146" t="s">
        <v>179</v>
      </c>
      <c r="D2141" s="146" t="s">
        <v>179</v>
      </c>
      <c r="E2141" s="146" t="s">
        <v>179</v>
      </c>
      <c r="F2141" s="148" t="s">
        <v>179</v>
      </c>
      <c r="G2141"/>
    </row>
    <row r="2142" spans="1:7" ht="15.95" hidden="1" thickBot="1">
      <c r="A2142" s="169"/>
      <c r="B2142" s="170"/>
      <c r="C2142" s="170"/>
      <c r="D2142" s="170"/>
      <c r="E2142" s="171" t="s">
        <v>186</v>
      </c>
      <c r="F2142" s="172">
        <v>1.96685</v>
      </c>
      <c r="G2142"/>
    </row>
    <row r="2143" spans="1:7" hidden="1">
      <c r="A2143" s="137" t="s">
        <v>187</v>
      </c>
      <c r="B2143" s="138"/>
      <c r="C2143" s="138"/>
      <c r="D2143" s="138"/>
      <c r="E2143" s="138"/>
      <c r="F2143" s="139"/>
      <c r="G2143"/>
    </row>
    <row r="2144" spans="1:7" hidden="1">
      <c r="A2144" s="173" t="s">
        <v>172</v>
      </c>
      <c r="B2144" s="174" t="s">
        <v>188</v>
      </c>
      <c r="C2144" s="141" t="s">
        <v>4</v>
      </c>
      <c r="D2144" s="141" t="s">
        <v>5</v>
      </c>
      <c r="E2144" s="141" t="s">
        <v>189</v>
      </c>
      <c r="F2144" s="143" t="s">
        <v>176</v>
      </c>
      <c r="G2144"/>
    </row>
    <row r="2145" spans="1:7" hidden="1">
      <c r="A2145" s="175" t="s">
        <v>303</v>
      </c>
      <c r="B2145" s="176" t="s">
        <v>188</v>
      </c>
      <c r="C2145" s="177" t="s">
        <v>20</v>
      </c>
      <c r="D2145" s="178">
        <v>1</v>
      </c>
      <c r="E2145" s="179">
        <v>3.6462000000000003</v>
      </c>
      <c r="F2145" s="180">
        <v>3.6461999999999999</v>
      </c>
      <c r="G2145"/>
    </row>
    <row r="2146" spans="1:7" hidden="1">
      <c r="A2146" s="175" t="s">
        <v>213</v>
      </c>
      <c r="B2146" s="176" t="s">
        <v>188</v>
      </c>
      <c r="C2146" s="177" t="s">
        <v>13</v>
      </c>
      <c r="D2146" s="178">
        <v>0.01</v>
      </c>
      <c r="E2146" s="179">
        <v>16.48</v>
      </c>
      <c r="F2146" s="180">
        <v>0.1648</v>
      </c>
      <c r="G2146"/>
    </row>
    <row r="2147" spans="1:7" hidden="1">
      <c r="A2147" s="175" t="s">
        <v>304</v>
      </c>
      <c r="B2147" s="176" t="s">
        <v>188</v>
      </c>
      <c r="C2147" s="177" t="s">
        <v>72</v>
      </c>
      <c r="D2147" s="178">
        <v>0.05</v>
      </c>
      <c r="E2147" s="179">
        <v>1.7509999999999999</v>
      </c>
      <c r="F2147" s="180">
        <v>8.7550000000000003E-2</v>
      </c>
      <c r="G2147"/>
    </row>
    <row r="2148" spans="1:7" hidden="1">
      <c r="A2148" s="175" t="s">
        <v>179</v>
      </c>
      <c r="B2148" s="176" t="s">
        <v>188</v>
      </c>
      <c r="C2148" s="177" t="s">
        <v>179</v>
      </c>
      <c r="D2148" s="178"/>
      <c r="E2148" s="179" t="s">
        <v>179</v>
      </c>
      <c r="F2148" s="180" t="s">
        <v>179</v>
      </c>
      <c r="G2148"/>
    </row>
    <row r="2149" spans="1:7" hidden="1">
      <c r="A2149" s="175" t="s">
        <v>179</v>
      </c>
      <c r="B2149" s="176" t="s">
        <v>188</v>
      </c>
      <c r="C2149" s="177" t="s">
        <v>179</v>
      </c>
      <c r="D2149" s="178"/>
      <c r="E2149" s="179" t="s">
        <v>179</v>
      </c>
      <c r="F2149" s="180" t="s">
        <v>179</v>
      </c>
      <c r="G2149"/>
    </row>
    <row r="2150" spans="1:7" hidden="1">
      <c r="A2150" s="175" t="s">
        <v>179</v>
      </c>
      <c r="B2150" s="176" t="s">
        <v>188</v>
      </c>
      <c r="C2150" s="177" t="s">
        <v>179</v>
      </c>
      <c r="D2150" s="178"/>
      <c r="E2150" s="179" t="s">
        <v>179</v>
      </c>
      <c r="F2150" s="180" t="s">
        <v>179</v>
      </c>
      <c r="G2150"/>
    </row>
    <row r="2151" spans="1:7" hidden="1">
      <c r="A2151" s="175" t="s">
        <v>179</v>
      </c>
      <c r="B2151" s="176" t="s">
        <v>188</v>
      </c>
      <c r="C2151" s="177" t="s">
        <v>179</v>
      </c>
      <c r="D2151" s="178"/>
      <c r="E2151" s="179" t="s">
        <v>179</v>
      </c>
      <c r="F2151" s="180" t="s">
        <v>179</v>
      </c>
      <c r="G2151"/>
    </row>
    <row r="2152" spans="1:7" hidden="1">
      <c r="A2152" s="175" t="s">
        <v>179</v>
      </c>
      <c r="B2152" s="176" t="s">
        <v>188</v>
      </c>
      <c r="C2152" s="177" t="s">
        <v>179</v>
      </c>
      <c r="D2152" s="178"/>
      <c r="E2152" s="179" t="s">
        <v>179</v>
      </c>
      <c r="F2152" s="180" t="s">
        <v>179</v>
      </c>
      <c r="G2152"/>
    </row>
    <row r="2153" spans="1:7" hidden="1">
      <c r="A2153" s="175" t="s">
        <v>179</v>
      </c>
      <c r="B2153" s="176" t="s">
        <v>188</v>
      </c>
      <c r="C2153" s="177" t="s">
        <v>179</v>
      </c>
      <c r="D2153" s="178"/>
      <c r="E2153" s="179" t="s">
        <v>179</v>
      </c>
      <c r="F2153" s="180" t="s">
        <v>179</v>
      </c>
      <c r="G2153"/>
    </row>
    <row r="2154" spans="1:7" hidden="1">
      <c r="A2154" s="175" t="s">
        <v>179</v>
      </c>
      <c r="B2154" s="176" t="s">
        <v>188</v>
      </c>
      <c r="C2154" s="177" t="s">
        <v>179</v>
      </c>
      <c r="D2154" s="178"/>
      <c r="E2154" s="179" t="s">
        <v>179</v>
      </c>
      <c r="F2154" s="180" t="s">
        <v>179</v>
      </c>
      <c r="G2154"/>
    </row>
    <row r="2155" spans="1:7" hidden="1">
      <c r="A2155" s="175" t="s">
        <v>179</v>
      </c>
      <c r="B2155" s="176" t="s">
        <v>188</v>
      </c>
      <c r="C2155" s="177" t="s">
        <v>179</v>
      </c>
      <c r="D2155" s="178"/>
      <c r="E2155" s="179" t="s">
        <v>179</v>
      </c>
      <c r="F2155" s="180" t="s">
        <v>179</v>
      </c>
      <c r="G2155"/>
    </row>
    <row r="2156" spans="1:7" hidden="1">
      <c r="A2156" s="175" t="s">
        <v>179</v>
      </c>
      <c r="B2156" s="176"/>
      <c r="C2156" s="177" t="s">
        <v>179</v>
      </c>
      <c r="D2156" s="178"/>
      <c r="E2156" s="179" t="s">
        <v>179</v>
      </c>
      <c r="F2156" s="180" t="s">
        <v>179</v>
      </c>
      <c r="G2156"/>
    </row>
    <row r="2157" spans="1:7" hidden="1">
      <c r="A2157" s="175" t="s">
        <v>179</v>
      </c>
      <c r="B2157" s="176"/>
      <c r="C2157" s="177" t="s">
        <v>179</v>
      </c>
      <c r="D2157" s="178"/>
      <c r="E2157" s="179" t="s">
        <v>179</v>
      </c>
      <c r="F2157" s="180" t="s">
        <v>179</v>
      </c>
      <c r="G2157"/>
    </row>
    <row r="2158" spans="1:7" hidden="1">
      <c r="A2158" s="175" t="s">
        <v>179</v>
      </c>
      <c r="B2158" s="176"/>
      <c r="C2158" s="177" t="s">
        <v>179</v>
      </c>
      <c r="D2158" s="178"/>
      <c r="E2158" s="179" t="s">
        <v>179</v>
      </c>
      <c r="F2158" s="180" t="s">
        <v>179</v>
      </c>
      <c r="G2158"/>
    </row>
    <row r="2159" spans="1:7" hidden="1">
      <c r="A2159" s="175" t="s">
        <v>179</v>
      </c>
      <c r="B2159" s="176"/>
      <c r="C2159" s="177" t="s">
        <v>179</v>
      </c>
      <c r="D2159" s="178"/>
      <c r="E2159" s="179" t="s">
        <v>179</v>
      </c>
      <c r="F2159" s="180" t="s">
        <v>179</v>
      </c>
      <c r="G2159"/>
    </row>
    <row r="2160" spans="1:7" hidden="1">
      <c r="A2160" s="175" t="s">
        <v>179</v>
      </c>
      <c r="B2160" s="176"/>
      <c r="C2160" s="177" t="s">
        <v>179</v>
      </c>
      <c r="D2160" s="178"/>
      <c r="E2160" s="179" t="s">
        <v>179</v>
      </c>
      <c r="F2160" s="180" t="s">
        <v>179</v>
      </c>
      <c r="G2160"/>
    </row>
    <row r="2161" spans="1:7" hidden="1">
      <c r="A2161" s="175" t="s">
        <v>179</v>
      </c>
      <c r="B2161" s="176"/>
      <c r="C2161" s="177" t="s">
        <v>179</v>
      </c>
      <c r="D2161" s="178"/>
      <c r="E2161" s="179" t="s">
        <v>179</v>
      </c>
      <c r="F2161" s="180" t="s">
        <v>179</v>
      </c>
      <c r="G2161"/>
    </row>
    <row r="2162" spans="1:7" hidden="1">
      <c r="A2162" s="175" t="s">
        <v>179</v>
      </c>
      <c r="B2162" s="176"/>
      <c r="C2162" s="177" t="s">
        <v>179</v>
      </c>
      <c r="D2162" s="178"/>
      <c r="E2162" s="179" t="s">
        <v>179</v>
      </c>
      <c r="F2162" s="180" t="s">
        <v>179</v>
      </c>
      <c r="G2162"/>
    </row>
    <row r="2163" spans="1:7" hidden="1">
      <c r="A2163" s="175" t="s">
        <v>179</v>
      </c>
      <c r="B2163" s="176"/>
      <c r="C2163" s="177" t="s">
        <v>179</v>
      </c>
      <c r="D2163" s="178"/>
      <c r="E2163" s="179" t="s">
        <v>179</v>
      </c>
      <c r="F2163" s="180" t="s">
        <v>179</v>
      </c>
      <c r="G2163"/>
    </row>
    <row r="2164" spans="1:7" ht="15.95" hidden="1" thickBot="1">
      <c r="A2164" s="175" t="s">
        <v>179</v>
      </c>
      <c r="B2164" s="181"/>
      <c r="C2164" s="177" t="s">
        <v>179</v>
      </c>
      <c r="D2164" s="182"/>
      <c r="E2164" s="179" t="s">
        <v>179</v>
      </c>
      <c r="F2164" s="180" t="s">
        <v>179</v>
      </c>
      <c r="G2164"/>
    </row>
    <row r="2165" spans="1:7" ht="15.95" hidden="1" thickBot="1">
      <c r="A2165" s="169"/>
      <c r="B2165" s="183"/>
      <c r="C2165" s="183"/>
      <c r="D2165" s="183"/>
      <c r="E2165" s="184" t="s">
        <v>190</v>
      </c>
      <c r="F2165" s="185">
        <v>3.8985500000000002</v>
      </c>
      <c r="G2165"/>
    </row>
    <row r="2166" spans="1:7" hidden="1">
      <c r="A2166" s="186" t="s">
        <v>191</v>
      </c>
      <c r="B2166" s="112"/>
      <c r="C2166" s="112"/>
      <c r="D2166" s="112"/>
      <c r="E2166" s="112"/>
      <c r="F2166" s="121"/>
      <c r="G2166"/>
    </row>
    <row r="2167" spans="1:7" hidden="1">
      <c r="A2167" s="140" t="s">
        <v>172</v>
      </c>
      <c r="B2167" s="141" t="s">
        <v>4</v>
      </c>
      <c r="C2167" s="141" t="s">
        <v>5</v>
      </c>
      <c r="D2167" s="141" t="s">
        <v>192</v>
      </c>
      <c r="E2167" s="141" t="s">
        <v>173</v>
      </c>
      <c r="F2167" s="143" t="s">
        <v>176</v>
      </c>
      <c r="G2167"/>
    </row>
    <row r="2168" spans="1:7" hidden="1">
      <c r="A2168" s="144" t="s">
        <v>179</v>
      </c>
      <c r="B2168" s="177" t="s">
        <v>179</v>
      </c>
      <c r="C2168" s="178" t="s">
        <v>179</v>
      </c>
      <c r="D2168" s="187" t="s">
        <v>179</v>
      </c>
      <c r="E2168" s="187" t="s">
        <v>179</v>
      </c>
      <c r="F2168" s="188" t="s">
        <v>179</v>
      </c>
      <c r="G2168"/>
    </row>
    <row r="2169" spans="1:7" hidden="1">
      <c r="A2169" s="144" t="s">
        <v>179</v>
      </c>
      <c r="B2169" s="177" t="s">
        <v>179</v>
      </c>
      <c r="C2169" s="178" t="s">
        <v>179</v>
      </c>
      <c r="D2169" s="187" t="s">
        <v>179</v>
      </c>
      <c r="E2169" s="187" t="s">
        <v>179</v>
      </c>
      <c r="F2169" s="188" t="s">
        <v>179</v>
      </c>
      <c r="G2169"/>
    </row>
    <row r="2170" spans="1:7" hidden="1">
      <c r="A2170" s="144" t="s">
        <v>179</v>
      </c>
      <c r="B2170" s="177" t="s">
        <v>179</v>
      </c>
      <c r="C2170" s="178" t="s">
        <v>179</v>
      </c>
      <c r="D2170" s="187" t="s">
        <v>179</v>
      </c>
      <c r="E2170" s="187" t="s">
        <v>179</v>
      </c>
      <c r="F2170" s="188" t="s">
        <v>179</v>
      </c>
      <c r="G2170"/>
    </row>
    <row r="2171" spans="1:7" ht="15.95" hidden="1" thickBot="1">
      <c r="A2171" s="169"/>
      <c r="B2171" s="183"/>
      <c r="C2171" s="183"/>
      <c r="D2171" s="183"/>
      <c r="E2171" s="184" t="s">
        <v>193</v>
      </c>
      <c r="F2171" s="189">
        <v>0</v>
      </c>
      <c r="G2171"/>
    </row>
    <row r="2172" spans="1:7" hidden="1">
      <c r="A2172" s="190"/>
      <c r="B2172" s="132"/>
      <c r="C2172" s="191" t="s">
        <v>194</v>
      </c>
      <c r="D2172" s="192"/>
      <c r="E2172" s="193"/>
      <c r="F2172" s="194">
        <v>6.0323099999999998</v>
      </c>
      <c r="G2172"/>
    </row>
    <row r="2173" spans="1:7" hidden="1">
      <c r="A2173" s="190"/>
      <c r="B2173" s="132"/>
      <c r="C2173" s="195" t="s">
        <v>195</v>
      </c>
      <c r="D2173" s="196"/>
      <c r="E2173" s="197">
        <v>0.2</v>
      </c>
      <c r="F2173" s="148">
        <v>1.2064600000000001</v>
      </c>
      <c r="G2173"/>
    </row>
    <row r="2174" spans="1:7" hidden="1">
      <c r="A2174" s="190"/>
      <c r="B2174" s="132"/>
      <c r="C2174" s="198" t="s">
        <v>196</v>
      </c>
      <c r="D2174" s="199"/>
      <c r="E2174" s="197">
        <v>0</v>
      </c>
      <c r="F2174" s="148">
        <v>0</v>
      </c>
      <c r="G2174"/>
    </row>
    <row r="2175" spans="1:7" hidden="1">
      <c r="A2175" s="190"/>
      <c r="B2175" s="132"/>
      <c r="C2175" s="195" t="s">
        <v>197</v>
      </c>
      <c r="D2175" s="196"/>
      <c r="E2175" s="200"/>
      <c r="F2175" s="148">
        <v>7.24</v>
      </c>
      <c r="G2175"/>
    </row>
    <row r="2176" spans="1:7" ht="15.95" hidden="1" thickBot="1">
      <c r="A2176" s="190"/>
      <c r="B2176" s="132"/>
      <c r="C2176" s="201" t="s">
        <v>198</v>
      </c>
      <c r="D2176" s="202"/>
      <c r="E2176" s="203"/>
      <c r="F2176" s="204">
        <v>7.24</v>
      </c>
      <c r="G2176"/>
    </row>
    <row r="2177" spans="1:9" hidden="1">
      <c r="A2177" s="111" t="s">
        <v>164</v>
      </c>
      <c r="B2177" s="112"/>
      <c r="C2177" s="112"/>
      <c r="D2177" s="112"/>
      <c r="E2177" s="113" t="s">
        <v>165</v>
      </c>
      <c r="F2177" s="114"/>
      <c r="G2177"/>
    </row>
    <row r="2178" spans="1:9" ht="15.95" hidden="1" thickBot="1">
      <c r="A2178" s="115"/>
      <c r="B2178" s="116"/>
      <c r="C2178" s="116"/>
      <c r="D2178" s="116"/>
      <c r="E2178" s="117"/>
      <c r="F2178" s="118"/>
      <c r="G2178"/>
    </row>
    <row r="2179" spans="1:9" hidden="1">
      <c r="A2179" s="119"/>
      <c r="B2179" s="120" t="s">
        <v>166</v>
      </c>
      <c r="C2179" s="112"/>
      <c r="D2179" s="112"/>
      <c r="E2179" s="112"/>
      <c r="F2179" s="121"/>
      <c r="G2179"/>
    </row>
    <row r="2180" spans="1:9" hidden="1">
      <c r="A2180" s="122" t="s">
        <v>167</v>
      </c>
      <c r="B2180" s="123"/>
      <c r="C2180" s="123"/>
      <c r="D2180" s="123"/>
      <c r="E2180" s="124"/>
      <c r="F2180" s="125"/>
      <c r="G2180"/>
    </row>
    <row r="2181" spans="1:9">
      <c r="A2181" s="216" t="s">
        <v>305</v>
      </c>
      <c r="B2181" s="123"/>
      <c r="C2181" s="123"/>
      <c r="D2181" s="123"/>
      <c r="E2181" s="127" t="s">
        <v>168</v>
      </c>
      <c r="F2181" s="219">
        <v>400593</v>
      </c>
      <c r="G2181" s="213" t="s">
        <v>306</v>
      </c>
      <c r="H2181" s="213" t="s">
        <v>307</v>
      </c>
      <c r="I2181" s="213" t="s">
        <v>308</v>
      </c>
    </row>
    <row r="2182" spans="1:9" hidden="1">
      <c r="A2182" s="128" t="s">
        <v>169</v>
      </c>
      <c r="B2182" s="123"/>
      <c r="C2182" s="123"/>
      <c r="D2182" s="123"/>
      <c r="E2182" s="129" t="s">
        <v>170</v>
      </c>
      <c r="F2182" s="130" t="s">
        <v>13</v>
      </c>
      <c r="G2182"/>
    </row>
    <row r="2183" spans="1:9" hidden="1">
      <c r="A2183" s="131"/>
      <c r="B2183" s="132"/>
      <c r="C2183" s="132"/>
      <c r="D2183" s="132"/>
      <c r="E2183" s="133"/>
      <c r="F2183" s="134"/>
      <c r="G2183"/>
    </row>
    <row r="2184" spans="1:9" ht="15.95" hidden="1" thickBot="1">
      <c r="A2184" s="135"/>
      <c r="B2184" s="136"/>
      <c r="C2184" s="132"/>
      <c r="D2184" s="132"/>
      <c r="F2184" s="134"/>
      <c r="G2184"/>
    </row>
    <row r="2185" spans="1:9" hidden="1">
      <c r="A2185" s="137" t="s">
        <v>171</v>
      </c>
      <c r="B2185" s="138"/>
      <c r="C2185" s="138"/>
      <c r="D2185" s="138"/>
      <c r="E2185" s="138"/>
      <c r="F2185" s="139"/>
      <c r="G2185"/>
    </row>
    <row r="2186" spans="1:9" hidden="1">
      <c r="A2186" s="140" t="s">
        <v>172</v>
      </c>
      <c r="B2186" s="141" t="s">
        <v>5</v>
      </c>
      <c r="C2186" s="141" t="s">
        <v>173</v>
      </c>
      <c r="D2186" s="141" t="s">
        <v>174</v>
      </c>
      <c r="E2186" s="142" t="s">
        <v>175</v>
      </c>
      <c r="F2186" s="143" t="s">
        <v>176</v>
      </c>
      <c r="G2186"/>
    </row>
    <row r="2187" spans="1:9" hidden="1">
      <c r="A2187" s="144" t="s">
        <v>177</v>
      </c>
      <c r="B2187" s="145">
        <v>0.05</v>
      </c>
      <c r="C2187" s="146">
        <v>17.21</v>
      </c>
      <c r="D2187" s="146">
        <v>0.86050000000000004</v>
      </c>
      <c r="E2187" s="147">
        <v>1</v>
      </c>
      <c r="F2187" s="148">
        <v>0.86050000000000004</v>
      </c>
      <c r="G2187"/>
    </row>
    <row r="2188" spans="1:9" hidden="1">
      <c r="A2188" s="144" t="s">
        <v>178</v>
      </c>
      <c r="B2188" s="145">
        <v>2</v>
      </c>
      <c r="C2188" s="146">
        <v>0.15</v>
      </c>
      <c r="D2188" s="146">
        <v>0.3</v>
      </c>
      <c r="E2188" s="147">
        <v>2</v>
      </c>
      <c r="F2188" s="148">
        <v>0.6</v>
      </c>
      <c r="G2188"/>
    </row>
    <row r="2189" spans="1:9" hidden="1">
      <c r="A2189" s="144" t="s">
        <v>179</v>
      </c>
      <c r="B2189" s="149"/>
      <c r="C2189" s="146" t="s">
        <v>179</v>
      </c>
      <c r="D2189" s="146" t="s">
        <v>179</v>
      </c>
      <c r="E2189" s="147" t="s">
        <v>179</v>
      </c>
      <c r="F2189" s="148" t="s">
        <v>179</v>
      </c>
      <c r="G2189"/>
    </row>
    <row r="2190" spans="1:9" hidden="1">
      <c r="A2190" s="144" t="s">
        <v>179</v>
      </c>
      <c r="B2190" s="149"/>
      <c r="C2190" s="146" t="s">
        <v>179</v>
      </c>
      <c r="D2190" s="146" t="s">
        <v>179</v>
      </c>
      <c r="E2190" s="147" t="s">
        <v>179</v>
      </c>
      <c r="F2190" s="148" t="s">
        <v>179</v>
      </c>
      <c r="G2190"/>
    </row>
    <row r="2191" spans="1:9" hidden="1">
      <c r="A2191" s="144" t="s">
        <v>179</v>
      </c>
      <c r="B2191" s="149"/>
      <c r="C2191" s="146" t="s">
        <v>179</v>
      </c>
      <c r="D2191" s="146" t="s">
        <v>179</v>
      </c>
      <c r="E2191" s="147" t="s">
        <v>179</v>
      </c>
      <c r="F2191" s="148" t="s">
        <v>179</v>
      </c>
      <c r="G2191"/>
    </row>
    <row r="2192" spans="1:9" hidden="1">
      <c r="A2192" s="144" t="s">
        <v>179</v>
      </c>
      <c r="B2192" s="150"/>
      <c r="C2192" s="146" t="s">
        <v>179</v>
      </c>
      <c r="D2192" s="146" t="s">
        <v>179</v>
      </c>
      <c r="E2192" s="147" t="s">
        <v>179</v>
      </c>
      <c r="F2192" s="148" t="s">
        <v>179</v>
      </c>
      <c r="G2192"/>
    </row>
    <row r="2193" spans="1:7" hidden="1">
      <c r="A2193" s="144" t="s">
        <v>179</v>
      </c>
      <c r="B2193" s="149"/>
      <c r="C2193" s="146" t="s">
        <v>179</v>
      </c>
      <c r="D2193" s="146" t="s">
        <v>179</v>
      </c>
      <c r="E2193" s="147" t="s">
        <v>179</v>
      </c>
      <c r="F2193" s="148" t="s">
        <v>179</v>
      </c>
      <c r="G2193"/>
    </row>
    <row r="2194" spans="1:7" hidden="1">
      <c r="A2194" s="144" t="s">
        <v>179</v>
      </c>
      <c r="B2194" s="149"/>
      <c r="C2194" s="146" t="s">
        <v>179</v>
      </c>
      <c r="D2194" s="146" t="s">
        <v>179</v>
      </c>
      <c r="E2194" s="147" t="s">
        <v>179</v>
      </c>
      <c r="F2194" s="148" t="s">
        <v>179</v>
      </c>
      <c r="G2194"/>
    </row>
    <row r="2195" spans="1:7" hidden="1">
      <c r="A2195" s="144" t="s">
        <v>179</v>
      </c>
      <c r="B2195" s="149"/>
      <c r="C2195" s="146" t="s">
        <v>179</v>
      </c>
      <c r="D2195" s="146" t="s">
        <v>179</v>
      </c>
      <c r="E2195" s="147" t="s">
        <v>179</v>
      </c>
      <c r="F2195" s="148" t="s">
        <v>179</v>
      </c>
      <c r="G2195"/>
    </row>
    <row r="2196" spans="1:7" ht="15.95" hidden="1" thickBot="1">
      <c r="A2196" s="151" t="s">
        <v>179</v>
      </c>
      <c r="B2196" s="152"/>
      <c r="C2196" s="153" t="s">
        <v>179</v>
      </c>
      <c r="D2196" s="153" t="s">
        <v>179</v>
      </c>
      <c r="E2196" s="154" t="s">
        <v>179</v>
      </c>
      <c r="F2196" s="155" t="s">
        <v>179</v>
      </c>
      <c r="G2196"/>
    </row>
    <row r="2197" spans="1:7" ht="15.95" hidden="1" thickBot="1">
      <c r="A2197" s="156"/>
      <c r="B2197" s="157"/>
      <c r="C2197" s="158"/>
      <c r="D2197" s="158"/>
      <c r="E2197" s="159" t="s">
        <v>180</v>
      </c>
      <c r="F2197" s="160">
        <v>1.4604999999999999</v>
      </c>
      <c r="G2197"/>
    </row>
    <row r="2198" spans="1:7" hidden="1">
      <c r="A2198" s="161" t="s">
        <v>181</v>
      </c>
      <c r="B2198" s="162"/>
      <c r="C2198" s="163"/>
      <c r="D2198" s="163"/>
      <c r="E2198" s="163"/>
      <c r="F2198" s="164"/>
      <c r="G2198"/>
    </row>
    <row r="2199" spans="1:7" hidden="1">
      <c r="A2199" s="165" t="s">
        <v>172</v>
      </c>
      <c r="B2199" s="166" t="s">
        <v>5</v>
      </c>
      <c r="C2199" s="141" t="s">
        <v>182</v>
      </c>
      <c r="D2199" s="141" t="s">
        <v>174</v>
      </c>
      <c r="E2199" s="141" t="s">
        <v>175</v>
      </c>
      <c r="F2199" s="143" t="s">
        <v>176</v>
      </c>
      <c r="G2199"/>
    </row>
    <row r="2200" spans="1:7" hidden="1">
      <c r="A2200" s="167" t="s">
        <v>184</v>
      </c>
      <c r="B2200" s="145">
        <v>1</v>
      </c>
      <c r="C2200" s="146">
        <v>4.05</v>
      </c>
      <c r="D2200" s="146">
        <v>4.05</v>
      </c>
      <c r="E2200" s="146">
        <v>2</v>
      </c>
      <c r="F2200" s="148">
        <v>8.1</v>
      </c>
      <c r="G2200"/>
    </row>
    <row r="2201" spans="1:7" hidden="1">
      <c r="A2201" s="167" t="s">
        <v>183</v>
      </c>
      <c r="B2201" s="145">
        <v>1</v>
      </c>
      <c r="C2201" s="146">
        <v>4.0999999999999996</v>
      </c>
      <c r="D2201" s="146">
        <v>4.0999999999999996</v>
      </c>
      <c r="E2201" s="146">
        <v>2</v>
      </c>
      <c r="F2201" s="148">
        <v>8.1999999999999993</v>
      </c>
      <c r="G2201"/>
    </row>
    <row r="2202" spans="1:7" hidden="1">
      <c r="A2202" s="167" t="s">
        <v>185</v>
      </c>
      <c r="B2202" s="145">
        <v>0.1</v>
      </c>
      <c r="C2202" s="146">
        <v>4.55</v>
      </c>
      <c r="D2202" s="146">
        <v>0.45500000000000002</v>
      </c>
      <c r="E2202" s="146">
        <v>2</v>
      </c>
      <c r="F2202" s="148">
        <v>0.91</v>
      </c>
      <c r="G2202"/>
    </row>
    <row r="2203" spans="1:7" hidden="1">
      <c r="A2203" s="167" t="s">
        <v>179</v>
      </c>
      <c r="B2203" s="145"/>
      <c r="C2203" s="146" t="s">
        <v>179</v>
      </c>
      <c r="D2203" s="146" t="s">
        <v>179</v>
      </c>
      <c r="E2203" s="146" t="s">
        <v>179</v>
      </c>
      <c r="F2203" s="148" t="s">
        <v>179</v>
      </c>
      <c r="G2203"/>
    </row>
    <row r="2204" spans="1:7" hidden="1">
      <c r="A2204" s="167" t="s">
        <v>179</v>
      </c>
      <c r="B2204" s="145"/>
      <c r="C2204" s="146" t="s">
        <v>179</v>
      </c>
      <c r="D2204" s="146" t="s">
        <v>179</v>
      </c>
      <c r="E2204" s="146" t="s">
        <v>179</v>
      </c>
      <c r="F2204" s="148" t="s">
        <v>179</v>
      </c>
      <c r="G2204"/>
    </row>
    <row r="2205" spans="1:7" hidden="1">
      <c r="A2205" s="167" t="s">
        <v>179</v>
      </c>
      <c r="B2205" s="145"/>
      <c r="C2205" s="146" t="s">
        <v>179</v>
      </c>
      <c r="D2205" s="146" t="s">
        <v>179</v>
      </c>
      <c r="E2205" s="146" t="s">
        <v>179</v>
      </c>
      <c r="F2205" s="148" t="s">
        <v>179</v>
      </c>
      <c r="G2205"/>
    </row>
    <row r="2206" spans="1:7" hidden="1">
      <c r="A2206" s="167" t="s">
        <v>179</v>
      </c>
      <c r="B2206" s="145"/>
      <c r="C2206" s="146" t="s">
        <v>179</v>
      </c>
      <c r="D2206" s="146" t="s">
        <v>179</v>
      </c>
      <c r="E2206" s="146" t="s">
        <v>179</v>
      </c>
      <c r="F2206" s="148" t="s">
        <v>179</v>
      </c>
      <c r="G2206"/>
    </row>
    <row r="2207" spans="1:7" hidden="1">
      <c r="A2207" s="167" t="s">
        <v>179</v>
      </c>
      <c r="B2207" s="145"/>
      <c r="C2207" s="146" t="s">
        <v>179</v>
      </c>
      <c r="D2207" s="146" t="s">
        <v>179</v>
      </c>
      <c r="E2207" s="146" t="s">
        <v>179</v>
      </c>
      <c r="F2207" s="148" t="s">
        <v>179</v>
      </c>
      <c r="G2207"/>
    </row>
    <row r="2208" spans="1:7" hidden="1">
      <c r="A2208" s="167" t="s">
        <v>179</v>
      </c>
      <c r="B2208" s="145"/>
      <c r="C2208" s="146" t="s">
        <v>179</v>
      </c>
      <c r="D2208" s="146" t="s">
        <v>179</v>
      </c>
      <c r="E2208" s="146" t="s">
        <v>179</v>
      </c>
      <c r="F2208" s="148" t="s">
        <v>179</v>
      </c>
      <c r="G2208"/>
    </row>
    <row r="2209" spans="1:7" ht="15.95" hidden="1" thickBot="1">
      <c r="A2209" s="167" t="s">
        <v>179</v>
      </c>
      <c r="B2209" s="168"/>
      <c r="C2209" s="146" t="s">
        <v>179</v>
      </c>
      <c r="D2209" s="146" t="s">
        <v>179</v>
      </c>
      <c r="E2209" s="146" t="s">
        <v>179</v>
      </c>
      <c r="F2209" s="148" t="s">
        <v>179</v>
      </c>
      <c r="G2209"/>
    </row>
    <row r="2210" spans="1:7" ht="15.95" hidden="1" thickBot="1">
      <c r="A2210" s="169"/>
      <c r="B2210" s="170"/>
      <c r="C2210" s="170"/>
      <c r="D2210" s="170"/>
      <c r="E2210" s="171" t="s">
        <v>186</v>
      </c>
      <c r="F2210" s="172">
        <v>17.21</v>
      </c>
      <c r="G2210"/>
    </row>
    <row r="2211" spans="1:7" hidden="1">
      <c r="A2211" s="137" t="s">
        <v>187</v>
      </c>
      <c r="B2211" s="138"/>
      <c r="C2211" s="138"/>
      <c r="D2211" s="138"/>
      <c r="E2211" s="138"/>
      <c r="F2211" s="139"/>
      <c r="G2211"/>
    </row>
    <row r="2212" spans="1:7" hidden="1">
      <c r="A2212" s="173" t="s">
        <v>172</v>
      </c>
      <c r="B2212" s="174" t="s">
        <v>188</v>
      </c>
      <c r="C2212" s="141" t="s">
        <v>4</v>
      </c>
      <c r="D2212" s="141" t="s">
        <v>5</v>
      </c>
      <c r="E2212" s="141" t="s">
        <v>189</v>
      </c>
      <c r="F2212" s="143" t="s">
        <v>176</v>
      </c>
      <c r="G2212"/>
    </row>
    <row r="2213" spans="1:7" hidden="1">
      <c r="A2213" s="175" t="s">
        <v>309</v>
      </c>
      <c r="B2213" s="176" t="s">
        <v>188</v>
      </c>
      <c r="C2213" s="177" t="s">
        <v>13</v>
      </c>
      <c r="D2213" s="178">
        <v>1</v>
      </c>
      <c r="E2213" s="179">
        <v>72.100000000000009</v>
      </c>
      <c r="F2213" s="180">
        <v>72.099999999999994</v>
      </c>
      <c r="G2213"/>
    </row>
    <row r="2214" spans="1:7" hidden="1">
      <c r="A2214" s="175" t="s">
        <v>179</v>
      </c>
      <c r="B2214" s="176" t="s">
        <v>188</v>
      </c>
      <c r="C2214" s="177" t="s">
        <v>179</v>
      </c>
      <c r="D2214" s="178"/>
      <c r="E2214" s="179" t="s">
        <v>179</v>
      </c>
      <c r="F2214" s="180" t="s">
        <v>179</v>
      </c>
      <c r="G2214"/>
    </row>
    <row r="2215" spans="1:7" hidden="1">
      <c r="A2215" s="175" t="s">
        <v>179</v>
      </c>
      <c r="B2215" s="176" t="s">
        <v>188</v>
      </c>
      <c r="C2215" s="177" t="s">
        <v>179</v>
      </c>
      <c r="D2215" s="178"/>
      <c r="E2215" s="179" t="s">
        <v>179</v>
      </c>
      <c r="F2215" s="180" t="s">
        <v>179</v>
      </c>
      <c r="G2215"/>
    </row>
    <row r="2216" spans="1:7" hidden="1">
      <c r="A2216" s="175" t="s">
        <v>179</v>
      </c>
      <c r="B2216" s="176" t="s">
        <v>188</v>
      </c>
      <c r="C2216" s="177" t="s">
        <v>179</v>
      </c>
      <c r="D2216" s="178"/>
      <c r="E2216" s="179" t="s">
        <v>179</v>
      </c>
      <c r="F2216" s="180" t="s">
        <v>179</v>
      </c>
      <c r="G2216"/>
    </row>
    <row r="2217" spans="1:7" hidden="1">
      <c r="A2217" s="175" t="s">
        <v>179</v>
      </c>
      <c r="B2217" s="176" t="s">
        <v>188</v>
      </c>
      <c r="C2217" s="177" t="s">
        <v>179</v>
      </c>
      <c r="D2217" s="178"/>
      <c r="E2217" s="179" t="s">
        <v>179</v>
      </c>
      <c r="F2217" s="180" t="s">
        <v>179</v>
      </c>
      <c r="G2217"/>
    </row>
    <row r="2218" spans="1:7" hidden="1">
      <c r="A2218" s="175" t="s">
        <v>179</v>
      </c>
      <c r="B2218" s="176" t="s">
        <v>188</v>
      </c>
      <c r="C2218" s="177" t="s">
        <v>179</v>
      </c>
      <c r="D2218" s="178"/>
      <c r="E2218" s="179" t="s">
        <v>179</v>
      </c>
      <c r="F2218" s="180" t="s">
        <v>179</v>
      </c>
      <c r="G2218"/>
    </row>
    <row r="2219" spans="1:7" hidden="1">
      <c r="A2219" s="175" t="s">
        <v>179</v>
      </c>
      <c r="B2219" s="176" t="s">
        <v>188</v>
      </c>
      <c r="C2219" s="177" t="s">
        <v>179</v>
      </c>
      <c r="D2219" s="178"/>
      <c r="E2219" s="179" t="s">
        <v>179</v>
      </c>
      <c r="F2219" s="180" t="s">
        <v>179</v>
      </c>
      <c r="G2219"/>
    </row>
    <row r="2220" spans="1:7" hidden="1">
      <c r="A2220" s="175" t="s">
        <v>179</v>
      </c>
      <c r="B2220" s="176" t="s">
        <v>188</v>
      </c>
      <c r="C2220" s="177" t="s">
        <v>179</v>
      </c>
      <c r="D2220" s="178"/>
      <c r="E2220" s="179" t="s">
        <v>179</v>
      </c>
      <c r="F2220" s="180" t="s">
        <v>179</v>
      </c>
      <c r="G2220"/>
    </row>
    <row r="2221" spans="1:7" hidden="1">
      <c r="A2221" s="175" t="s">
        <v>179</v>
      </c>
      <c r="B2221" s="176" t="s">
        <v>188</v>
      </c>
      <c r="C2221" s="177" t="s">
        <v>179</v>
      </c>
      <c r="D2221" s="178"/>
      <c r="E2221" s="179" t="s">
        <v>179</v>
      </c>
      <c r="F2221" s="180" t="s">
        <v>179</v>
      </c>
      <c r="G2221"/>
    </row>
    <row r="2222" spans="1:7" hidden="1">
      <c r="A2222" s="175" t="s">
        <v>179</v>
      </c>
      <c r="B2222" s="176" t="s">
        <v>188</v>
      </c>
      <c r="C2222" s="177" t="s">
        <v>179</v>
      </c>
      <c r="D2222" s="178"/>
      <c r="E2222" s="179" t="s">
        <v>179</v>
      </c>
      <c r="F2222" s="180" t="s">
        <v>179</v>
      </c>
      <c r="G2222"/>
    </row>
    <row r="2223" spans="1:7" hidden="1">
      <c r="A2223" s="175" t="s">
        <v>179</v>
      </c>
      <c r="B2223" s="176" t="s">
        <v>188</v>
      </c>
      <c r="C2223" s="177" t="s">
        <v>179</v>
      </c>
      <c r="D2223" s="178"/>
      <c r="E2223" s="179" t="s">
        <v>179</v>
      </c>
      <c r="F2223" s="180" t="s">
        <v>179</v>
      </c>
      <c r="G2223"/>
    </row>
    <row r="2224" spans="1:7" hidden="1">
      <c r="A2224" s="175" t="s">
        <v>179</v>
      </c>
      <c r="B2224" s="176"/>
      <c r="C2224" s="177" t="s">
        <v>179</v>
      </c>
      <c r="D2224" s="178"/>
      <c r="E2224" s="179" t="s">
        <v>179</v>
      </c>
      <c r="F2224" s="180" t="s">
        <v>179</v>
      </c>
      <c r="G2224"/>
    </row>
    <row r="2225" spans="1:7" hidden="1">
      <c r="A2225" s="175" t="s">
        <v>179</v>
      </c>
      <c r="B2225" s="176"/>
      <c r="C2225" s="177" t="s">
        <v>179</v>
      </c>
      <c r="D2225" s="178"/>
      <c r="E2225" s="179" t="s">
        <v>179</v>
      </c>
      <c r="F2225" s="180" t="s">
        <v>179</v>
      </c>
      <c r="G2225"/>
    </row>
    <row r="2226" spans="1:7" hidden="1">
      <c r="A2226" s="175" t="s">
        <v>179</v>
      </c>
      <c r="B2226" s="176"/>
      <c r="C2226" s="177" t="s">
        <v>179</v>
      </c>
      <c r="D2226" s="178"/>
      <c r="E2226" s="179" t="s">
        <v>179</v>
      </c>
      <c r="F2226" s="180" t="s">
        <v>179</v>
      </c>
      <c r="G2226"/>
    </row>
    <row r="2227" spans="1:7" hidden="1">
      <c r="A2227" s="175" t="s">
        <v>179</v>
      </c>
      <c r="B2227" s="176"/>
      <c r="C2227" s="177" t="s">
        <v>179</v>
      </c>
      <c r="D2227" s="178"/>
      <c r="E2227" s="179" t="s">
        <v>179</v>
      </c>
      <c r="F2227" s="180" t="s">
        <v>179</v>
      </c>
      <c r="G2227"/>
    </row>
    <row r="2228" spans="1:7" hidden="1">
      <c r="A2228" s="175" t="s">
        <v>179</v>
      </c>
      <c r="B2228" s="176"/>
      <c r="C2228" s="177" t="s">
        <v>179</v>
      </c>
      <c r="D2228" s="178"/>
      <c r="E2228" s="179" t="s">
        <v>179</v>
      </c>
      <c r="F2228" s="180" t="s">
        <v>179</v>
      </c>
      <c r="G2228"/>
    </row>
    <row r="2229" spans="1:7" hidden="1">
      <c r="A2229" s="175" t="s">
        <v>179</v>
      </c>
      <c r="B2229" s="176"/>
      <c r="C2229" s="177" t="s">
        <v>179</v>
      </c>
      <c r="D2229" s="178"/>
      <c r="E2229" s="179" t="s">
        <v>179</v>
      </c>
      <c r="F2229" s="180" t="s">
        <v>179</v>
      </c>
      <c r="G2229"/>
    </row>
    <row r="2230" spans="1:7" hidden="1">
      <c r="A2230" s="175" t="s">
        <v>179</v>
      </c>
      <c r="B2230" s="176"/>
      <c r="C2230" s="177" t="s">
        <v>179</v>
      </c>
      <c r="D2230" s="178"/>
      <c r="E2230" s="179" t="s">
        <v>179</v>
      </c>
      <c r="F2230" s="180" t="s">
        <v>179</v>
      </c>
      <c r="G2230"/>
    </row>
    <row r="2231" spans="1:7" hidden="1">
      <c r="A2231" s="175" t="s">
        <v>179</v>
      </c>
      <c r="B2231" s="176"/>
      <c r="C2231" s="177" t="s">
        <v>179</v>
      </c>
      <c r="D2231" s="178"/>
      <c r="E2231" s="179" t="s">
        <v>179</v>
      </c>
      <c r="F2231" s="180" t="s">
        <v>179</v>
      </c>
      <c r="G2231"/>
    </row>
    <row r="2232" spans="1:7" ht="15.95" hidden="1" thickBot="1">
      <c r="A2232" s="175" t="s">
        <v>179</v>
      </c>
      <c r="B2232" s="181"/>
      <c r="C2232" s="177" t="s">
        <v>179</v>
      </c>
      <c r="D2232" s="182"/>
      <c r="E2232" s="179" t="s">
        <v>179</v>
      </c>
      <c r="F2232" s="180" t="s">
        <v>179</v>
      </c>
      <c r="G2232"/>
    </row>
    <row r="2233" spans="1:7" ht="15.95" hidden="1" thickBot="1">
      <c r="A2233" s="169"/>
      <c r="B2233" s="183"/>
      <c r="C2233" s="183"/>
      <c r="D2233" s="183"/>
      <c r="E2233" s="184" t="s">
        <v>190</v>
      </c>
      <c r="F2233" s="185">
        <v>72.099999999999994</v>
      </c>
      <c r="G2233"/>
    </row>
    <row r="2234" spans="1:7" hidden="1">
      <c r="A2234" s="186" t="s">
        <v>191</v>
      </c>
      <c r="B2234" s="112"/>
      <c r="C2234" s="112"/>
      <c r="D2234" s="112"/>
      <c r="E2234" s="112"/>
      <c r="F2234" s="121"/>
      <c r="G2234"/>
    </row>
    <row r="2235" spans="1:7" hidden="1">
      <c r="A2235" s="140" t="s">
        <v>172</v>
      </c>
      <c r="B2235" s="141" t="s">
        <v>4</v>
      </c>
      <c r="C2235" s="141" t="s">
        <v>5</v>
      </c>
      <c r="D2235" s="141" t="s">
        <v>192</v>
      </c>
      <c r="E2235" s="141" t="s">
        <v>173</v>
      </c>
      <c r="F2235" s="143" t="s">
        <v>176</v>
      </c>
      <c r="G2235"/>
    </row>
    <row r="2236" spans="1:7" hidden="1">
      <c r="A2236" s="144" t="s">
        <v>179</v>
      </c>
      <c r="B2236" s="177" t="s">
        <v>179</v>
      </c>
      <c r="C2236" s="178" t="s">
        <v>179</v>
      </c>
      <c r="D2236" s="187" t="s">
        <v>179</v>
      </c>
      <c r="E2236" s="187" t="s">
        <v>179</v>
      </c>
      <c r="F2236" s="188" t="s">
        <v>179</v>
      </c>
      <c r="G2236"/>
    </row>
    <row r="2237" spans="1:7" hidden="1">
      <c r="A2237" s="144" t="s">
        <v>179</v>
      </c>
      <c r="B2237" s="177" t="s">
        <v>179</v>
      </c>
      <c r="C2237" s="178" t="s">
        <v>179</v>
      </c>
      <c r="D2237" s="187" t="s">
        <v>179</v>
      </c>
      <c r="E2237" s="187" t="s">
        <v>179</v>
      </c>
      <c r="F2237" s="188" t="s">
        <v>179</v>
      </c>
      <c r="G2237"/>
    </row>
    <row r="2238" spans="1:7" hidden="1">
      <c r="A2238" s="144" t="s">
        <v>179</v>
      </c>
      <c r="B2238" s="177" t="s">
        <v>179</v>
      </c>
      <c r="C2238" s="178" t="s">
        <v>179</v>
      </c>
      <c r="D2238" s="187" t="s">
        <v>179</v>
      </c>
      <c r="E2238" s="187" t="s">
        <v>179</v>
      </c>
      <c r="F2238" s="188" t="s">
        <v>179</v>
      </c>
      <c r="G2238"/>
    </row>
    <row r="2239" spans="1:7" ht="15.95" hidden="1" thickBot="1">
      <c r="A2239" s="169"/>
      <c r="B2239" s="183"/>
      <c r="C2239" s="183"/>
      <c r="D2239" s="183"/>
      <c r="E2239" s="184" t="s">
        <v>193</v>
      </c>
      <c r="F2239" s="189">
        <v>0</v>
      </c>
      <c r="G2239"/>
    </row>
    <row r="2240" spans="1:7" hidden="1">
      <c r="A2240" s="190"/>
      <c r="B2240" s="132"/>
      <c r="C2240" s="191" t="s">
        <v>194</v>
      </c>
      <c r="D2240" s="192"/>
      <c r="E2240" s="193"/>
      <c r="F2240" s="194">
        <v>90.770499999999998</v>
      </c>
      <c r="G2240"/>
    </row>
    <row r="2241" spans="1:9" hidden="1">
      <c r="A2241" s="190"/>
      <c r="B2241" s="132"/>
      <c r="C2241" s="195" t="s">
        <v>195</v>
      </c>
      <c r="D2241" s="196"/>
      <c r="E2241" s="197">
        <v>0.2</v>
      </c>
      <c r="F2241" s="148">
        <v>18.1541</v>
      </c>
      <c r="G2241"/>
    </row>
    <row r="2242" spans="1:9" hidden="1">
      <c r="A2242" s="190"/>
      <c r="B2242" s="132"/>
      <c r="C2242" s="198" t="s">
        <v>196</v>
      </c>
      <c r="D2242" s="199"/>
      <c r="E2242" s="197">
        <v>0</v>
      </c>
      <c r="F2242" s="148">
        <v>0</v>
      </c>
      <c r="G2242"/>
    </row>
    <row r="2243" spans="1:9" hidden="1">
      <c r="A2243" s="190"/>
      <c r="B2243" s="132"/>
      <c r="C2243" s="195" t="s">
        <v>197</v>
      </c>
      <c r="D2243" s="196"/>
      <c r="E2243" s="200"/>
      <c r="F2243" s="148">
        <v>108.92</v>
      </c>
      <c r="G2243"/>
    </row>
    <row r="2244" spans="1:9" ht="15.95" hidden="1" thickBot="1">
      <c r="A2244" s="190"/>
      <c r="B2244" s="132"/>
      <c r="C2244" s="201" t="s">
        <v>198</v>
      </c>
      <c r="D2244" s="202"/>
      <c r="E2244" s="203"/>
      <c r="F2244" s="204">
        <v>108.92</v>
      </c>
      <c r="G2244"/>
    </row>
    <row r="2245" spans="1:9" hidden="1">
      <c r="A2245" s="111" t="s">
        <v>164</v>
      </c>
      <c r="B2245" s="112"/>
      <c r="C2245" s="112"/>
      <c r="D2245" s="112"/>
      <c r="E2245" s="113" t="s">
        <v>165</v>
      </c>
      <c r="F2245" s="114"/>
      <c r="G2245"/>
    </row>
    <row r="2246" spans="1:9" ht="15.95" hidden="1" thickBot="1">
      <c r="A2246" s="115"/>
      <c r="B2246" s="116"/>
      <c r="C2246" s="116"/>
      <c r="D2246" s="116"/>
      <c r="E2246" s="117"/>
      <c r="F2246" s="118"/>
      <c r="G2246"/>
    </row>
    <row r="2247" spans="1:9" hidden="1">
      <c r="A2247" s="119"/>
      <c r="B2247" s="120" t="s">
        <v>166</v>
      </c>
      <c r="C2247" s="112"/>
      <c r="D2247" s="112"/>
      <c r="E2247" s="112"/>
      <c r="F2247" s="121"/>
      <c r="G2247"/>
    </row>
    <row r="2248" spans="1:9" hidden="1">
      <c r="A2248" s="122" t="s">
        <v>167</v>
      </c>
      <c r="B2248" s="123"/>
      <c r="C2248" s="123"/>
      <c r="D2248" s="123"/>
      <c r="E2248" s="124"/>
      <c r="F2248" s="125"/>
      <c r="G2248"/>
    </row>
    <row r="2249" spans="1:9">
      <c r="A2249" s="216" t="s">
        <v>310</v>
      </c>
      <c r="B2249" s="123"/>
      <c r="C2249" s="123"/>
      <c r="D2249" s="123"/>
      <c r="E2249" s="127" t="s">
        <v>168</v>
      </c>
      <c r="F2249" s="219">
        <v>400598</v>
      </c>
      <c r="G2249" s="213" t="s">
        <v>306</v>
      </c>
      <c r="H2249" s="213" t="s">
        <v>311</v>
      </c>
      <c r="I2249" s="213" t="s">
        <v>312</v>
      </c>
    </row>
    <row r="2250" spans="1:9" hidden="1">
      <c r="A2250" s="128" t="s">
        <v>169</v>
      </c>
      <c r="B2250" s="123"/>
      <c r="C2250" s="123"/>
      <c r="D2250" s="123"/>
      <c r="E2250" s="129" t="s">
        <v>170</v>
      </c>
      <c r="F2250" s="130" t="s">
        <v>13</v>
      </c>
      <c r="G2250"/>
    </row>
    <row r="2251" spans="1:9" hidden="1">
      <c r="A2251" s="131"/>
      <c r="B2251" s="132"/>
      <c r="C2251" s="132"/>
      <c r="D2251" s="132"/>
      <c r="E2251" s="133"/>
      <c r="F2251" s="134"/>
      <c r="G2251"/>
    </row>
    <row r="2252" spans="1:9" ht="15.95" hidden="1" thickBot="1">
      <c r="A2252" s="135"/>
      <c r="B2252" s="136"/>
      <c r="C2252" s="132"/>
      <c r="D2252" s="132"/>
      <c r="F2252" s="134"/>
      <c r="G2252"/>
    </row>
    <row r="2253" spans="1:9" hidden="1">
      <c r="A2253" s="137" t="s">
        <v>171</v>
      </c>
      <c r="B2253" s="138"/>
      <c r="C2253" s="138"/>
      <c r="D2253" s="138"/>
      <c r="E2253" s="138"/>
      <c r="F2253" s="139"/>
      <c r="G2253"/>
    </row>
    <row r="2254" spans="1:9" hidden="1">
      <c r="A2254" s="140" t="s">
        <v>172</v>
      </c>
      <c r="B2254" s="141" t="s">
        <v>5</v>
      </c>
      <c r="C2254" s="141" t="s">
        <v>173</v>
      </c>
      <c r="D2254" s="141" t="s">
        <v>174</v>
      </c>
      <c r="E2254" s="142" t="s">
        <v>175</v>
      </c>
      <c r="F2254" s="143" t="s">
        <v>176</v>
      </c>
      <c r="G2254"/>
    </row>
    <row r="2255" spans="1:9" hidden="1">
      <c r="A2255" s="144" t="s">
        <v>177</v>
      </c>
      <c r="B2255" s="145">
        <v>0.05</v>
      </c>
      <c r="C2255" s="146">
        <v>17.21</v>
      </c>
      <c r="D2255" s="146">
        <v>0.86050000000000004</v>
      </c>
      <c r="E2255" s="147">
        <v>1</v>
      </c>
      <c r="F2255" s="148">
        <v>0.86050000000000004</v>
      </c>
      <c r="G2255"/>
    </row>
    <row r="2256" spans="1:9" hidden="1">
      <c r="A2256" s="144" t="s">
        <v>178</v>
      </c>
      <c r="B2256" s="145">
        <v>2</v>
      </c>
      <c r="C2256" s="146">
        <v>0.15</v>
      </c>
      <c r="D2256" s="146">
        <v>0.3</v>
      </c>
      <c r="E2256" s="147">
        <v>2</v>
      </c>
      <c r="F2256" s="148">
        <v>0.6</v>
      </c>
      <c r="G2256"/>
    </row>
    <row r="2257" spans="1:7" hidden="1">
      <c r="A2257" s="144" t="s">
        <v>179</v>
      </c>
      <c r="B2257" s="149"/>
      <c r="C2257" s="146" t="s">
        <v>179</v>
      </c>
      <c r="D2257" s="146" t="s">
        <v>179</v>
      </c>
      <c r="E2257" s="147" t="s">
        <v>179</v>
      </c>
      <c r="F2257" s="148" t="s">
        <v>179</v>
      </c>
      <c r="G2257"/>
    </row>
    <row r="2258" spans="1:7" hidden="1">
      <c r="A2258" s="144" t="s">
        <v>179</v>
      </c>
      <c r="B2258" s="149"/>
      <c r="C2258" s="146" t="s">
        <v>179</v>
      </c>
      <c r="D2258" s="146" t="s">
        <v>179</v>
      </c>
      <c r="E2258" s="147" t="s">
        <v>179</v>
      </c>
      <c r="F2258" s="148" t="s">
        <v>179</v>
      </c>
      <c r="G2258"/>
    </row>
    <row r="2259" spans="1:7" hidden="1">
      <c r="A2259" s="144" t="s">
        <v>179</v>
      </c>
      <c r="B2259" s="149"/>
      <c r="C2259" s="146" t="s">
        <v>179</v>
      </c>
      <c r="D2259" s="146" t="s">
        <v>179</v>
      </c>
      <c r="E2259" s="147" t="s">
        <v>179</v>
      </c>
      <c r="F2259" s="148" t="s">
        <v>179</v>
      </c>
      <c r="G2259"/>
    </row>
    <row r="2260" spans="1:7" hidden="1">
      <c r="A2260" s="144" t="s">
        <v>179</v>
      </c>
      <c r="B2260" s="150"/>
      <c r="C2260" s="146" t="s">
        <v>179</v>
      </c>
      <c r="D2260" s="146" t="s">
        <v>179</v>
      </c>
      <c r="E2260" s="147" t="s">
        <v>179</v>
      </c>
      <c r="F2260" s="148" t="s">
        <v>179</v>
      </c>
      <c r="G2260"/>
    </row>
    <row r="2261" spans="1:7" hidden="1">
      <c r="A2261" s="144" t="s">
        <v>179</v>
      </c>
      <c r="B2261" s="149"/>
      <c r="C2261" s="146" t="s">
        <v>179</v>
      </c>
      <c r="D2261" s="146" t="s">
        <v>179</v>
      </c>
      <c r="E2261" s="147" t="s">
        <v>179</v>
      </c>
      <c r="F2261" s="148" t="s">
        <v>179</v>
      </c>
      <c r="G2261"/>
    </row>
    <row r="2262" spans="1:7" hidden="1">
      <c r="A2262" s="144" t="s">
        <v>179</v>
      </c>
      <c r="B2262" s="149"/>
      <c r="C2262" s="146" t="s">
        <v>179</v>
      </c>
      <c r="D2262" s="146" t="s">
        <v>179</v>
      </c>
      <c r="E2262" s="147" t="s">
        <v>179</v>
      </c>
      <c r="F2262" s="148" t="s">
        <v>179</v>
      </c>
      <c r="G2262"/>
    </row>
    <row r="2263" spans="1:7" hidden="1">
      <c r="A2263" s="144" t="s">
        <v>179</v>
      </c>
      <c r="B2263" s="149"/>
      <c r="C2263" s="146" t="s">
        <v>179</v>
      </c>
      <c r="D2263" s="146" t="s">
        <v>179</v>
      </c>
      <c r="E2263" s="147" t="s">
        <v>179</v>
      </c>
      <c r="F2263" s="148" t="s">
        <v>179</v>
      </c>
      <c r="G2263"/>
    </row>
    <row r="2264" spans="1:7" ht="15.95" hidden="1" thickBot="1">
      <c r="A2264" s="151" t="s">
        <v>179</v>
      </c>
      <c r="B2264" s="152"/>
      <c r="C2264" s="153" t="s">
        <v>179</v>
      </c>
      <c r="D2264" s="153" t="s">
        <v>179</v>
      </c>
      <c r="E2264" s="154" t="s">
        <v>179</v>
      </c>
      <c r="F2264" s="155" t="s">
        <v>179</v>
      </c>
      <c r="G2264"/>
    </row>
    <row r="2265" spans="1:7" ht="15.95" hidden="1" thickBot="1">
      <c r="A2265" s="156"/>
      <c r="B2265" s="157"/>
      <c r="C2265" s="158"/>
      <c r="D2265" s="158"/>
      <c r="E2265" s="159" t="s">
        <v>180</v>
      </c>
      <c r="F2265" s="160">
        <v>1.4604999999999999</v>
      </c>
      <c r="G2265"/>
    </row>
    <row r="2266" spans="1:7" hidden="1">
      <c r="A2266" s="161" t="s">
        <v>181</v>
      </c>
      <c r="B2266" s="162"/>
      <c r="C2266" s="163"/>
      <c r="D2266" s="163"/>
      <c r="E2266" s="163"/>
      <c r="F2266" s="164"/>
      <c r="G2266"/>
    </row>
    <row r="2267" spans="1:7" hidden="1">
      <c r="A2267" s="165" t="s">
        <v>172</v>
      </c>
      <c r="B2267" s="166" t="s">
        <v>5</v>
      </c>
      <c r="C2267" s="141" t="s">
        <v>182</v>
      </c>
      <c r="D2267" s="141" t="s">
        <v>174</v>
      </c>
      <c r="E2267" s="141" t="s">
        <v>175</v>
      </c>
      <c r="F2267" s="143" t="s">
        <v>176</v>
      </c>
      <c r="G2267"/>
    </row>
    <row r="2268" spans="1:7" hidden="1">
      <c r="A2268" s="167" t="s">
        <v>184</v>
      </c>
      <c r="B2268" s="145">
        <v>1</v>
      </c>
      <c r="C2268" s="146">
        <v>4.05</v>
      </c>
      <c r="D2268" s="146">
        <v>4.05</v>
      </c>
      <c r="E2268" s="146">
        <v>2</v>
      </c>
      <c r="F2268" s="148">
        <v>8.1</v>
      </c>
      <c r="G2268"/>
    </row>
    <row r="2269" spans="1:7" hidden="1">
      <c r="A2269" s="167" t="s">
        <v>183</v>
      </c>
      <c r="B2269" s="145">
        <v>1</v>
      </c>
      <c r="C2269" s="146">
        <v>4.0999999999999996</v>
      </c>
      <c r="D2269" s="146">
        <v>4.0999999999999996</v>
      </c>
      <c r="E2269" s="146">
        <v>2</v>
      </c>
      <c r="F2269" s="148">
        <v>8.1999999999999993</v>
      </c>
      <c r="G2269"/>
    </row>
    <row r="2270" spans="1:7" hidden="1">
      <c r="A2270" s="167" t="s">
        <v>185</v>
      </c>
      <c r="B2270" s="145">
        <v>0.1</v>
      </c>
      <c r="C2270" s="146">
        <v>4.55</v>
      </c>
      <c r="D2270" s="146">
        <v>0.45500000000000002</v>
      </c>
      <c r="E2270" s="146">
        <v>2</v>
      </c>
      <c r="F2270" s="148">
        <v>0.91</v>
      </c>
      <c r="G2270"/>
    </row>
    <row r="2271" spans="1:7" hidden="1">
      <c r="A2271" s="167" t="s">
        <v>179</v>
      </c>
      <c r="B2271" s="145"/>
      <c r="C2271" s="146" t="s">
        <v>179</v>
      </c>
      <c r="D2271" s="146" t="s">
        <v>179</v>
      </c>
      <c r="E2271" s="146" t="s">
        <v>179</v>
      </c>
      <c r="F2271" s="148" t="s">
        <v>179</v>
      </c>
      <c r="G2271"/>
    </row>
    <row r="2272" spans="1:7" hidden="1">
      <c r="A2272" s="167" t="s">
        <v>179</v>
      </c>
      <c r="B2272" s="145"/>
      <c r="C2272" s="146" t="s">
        <v>179</v>
      </c>
      <c r="D2272" s="146" t="s">
        <v>179</v>
      </c>
      <c r="E2272" s="146" t="s">
        <v>179</v>
      </c>
      <c r="F2272" s="148" t="s">
        <v>179</v>
      </c>
      <c r="G2272"/>
    </row>
    <row r="2273" spans="1:7" hidden="1">
      <c r="A2273" s="167" t="s">
        <v>179</v>
      </c>
      <c r="B2273" s="145"/>
      <c r="C2273" s="146" t="s">
        <v>179</v>
      </c>
      <c r="D2273" s="146" t="s">
        <v>179</v>
      </c>
      <c r="E2273" s="146" t="s">
        <v>179</v>
      </c>
      <c r="F2273" s="148" t="s">
        <v>179</v>
      </c>
      <c r="G2273"/>
    </row>
    <row r="2274" spans="1:7" hidden="1">
      <c r="A2274" s="167" t="s">
        <v>179</v>
      </c>
      <c r="B2274" s="145"/>
      <c r="C2274" s="146" t="s">
        <v>179</v>
      </c>
      <c r="D2274" s="146" t="s">
        <v>179</v>
      </c>
      <c r="E2274" s="146" t="s">
        <v>179</v>
      </c>
      <c r="F2274" s="148" t="s">
        <v>179</v>
      </c>
      <c r="G2274"/>
    </row>
    <row r="2275" spans="1:7" hidden="1">
      <c r="A2275" s="167" t="s">
        <v>179</v>
      </c>
      <c r="B2275" s="145"/>
      <c r="C2275" s="146" t="s">
        <v>179</v>
      </c>
      <c r="D2275" s="146" t="s">
        <v>179</v>
      </c>
      <c r="E2275" s="146" t="s">
        <v>179</v>
      </c>
      <c r="F2275" s="148" t="s">
        <v>179</v>
      </c>
      <c r="G2275"/>
    </row>
    <row r="2276" spans="1:7" hidden="1">
      <c r="A2276" s="167" t="s">
        <v>179</v>
      </c>
      <c r="B2276" s="145"/>
      <c r="C2276" s="146" t="s">
        <v>179</v>
      </c>
      <c r="D2276" s="146" t="s">
        <v>179</v>
      </c>
      <c r="E2276" s="146" t="s">
        <v>179</v>
      </c>
      <c r="F2276" s="148" t="s">
        <v>179</v>
      </c>
      <c r="G2276"/>
    </row>
    <row r="2277" spans="1:7" ht="15.95" hidden="1" thickBot="1">
      <c r="A2277" s="167" t="s">
        <v>179</v>
      </c>
      <c r="B2277" s="168"/>
      <c r="C2277" s="146" t="s">
        <v>179</v>
      </c>
      <c r="D2277" s="146" t="s">
        <v>179</v>
      </c>
      <c r="E2277" s="146" t="s">
        <v>179</v>
      </c>
      <c r="F2277" s="148" t="s">
        <v>179</v>
      </c>
      <c r="G2277"/>
    </row>
    <row r="2278" spans="1:7" ht="15.95" hidden="1" thickBot="1">
      <c r="A2278" s="169"/>
      <c r="B2278" s="170"/>
      <c r="C2278" s="170"/>
      <c r="D2278" s="170"/>
      <c r="E2278" s="171" t="s">
        <v>186</v>
      </c>
      <c r="F2278" s="172">
        <v>17.21</v>
      </c>
      <c r="G2278"/>
    </row>
    <row r="2279" spans="1:7" hidden="1">
      <c r="A2279" s="137" t="s">
        <v>187</v>
      </c>
      <c r="B2279" s="138"/>
      <c r="C2279" s="138"/>
      <c r="D2279" s="138"/>
      <c r="E2279" s="138"/>
      <c r="F2279" s="139"/>
      <c r="G2279"/>
    </row>
    <row r="2280" spans="1:7" hidden="1">
      <c r="A2280" s="173" t="s">
        <v>172</v>
      </c>
      <c r="B2280" s="174" t="s">
        <v>188</v>
      </c>
      <c r="C2280" s="141" t="s">
        <v>4</v>
      </c>
      <c r="D2280" s="141" t="s">
        <v>5</v>
      </c>
      <c r="E2280" s="141" t="s">
        <v>189</v>
      </c>
      <c r="F2280" s="143" t="s">
        <v>176</v>
      </c>
      <c r="G2280"/>
    </row>
    <row r="2281" spans="1:7" hidden="1">
      <c r="A2281" s="175" t="s">
        <v>313</v>
      </c>
      <c r="B2281" s="176" t="s">
        <v>188</v>
      </c>
      <c r="C2281" s="177" t="s">
        <v>13</v>
      </c>
      <c r="D2281" s="178">
        <v>1</v>
      </c>
      <c r="E2281" s="179">
        <v>66.95</v>
      </c>
      <c r="F2281" s="180">
        <v>66.95</v>
      </c>
      <c r="G2281"/>
    </row>
    <row r="2282" spans="1:7" hidden="1">
      <c r="A2282" s="175" t="s">
        <v>179</v>
      </c>
      <c r="B2282" s="176" t="s">
        <v>188</v>
      </c>
      <c r="C2282" s="177" t="s">
        <v>179</v>
      </c>
      <c r="D2282" s="178"/>
      <c r="E2282" s="179" t="s">
        <v>179</v>
      </c>
      <c r="F2282" s="180" t="s">
        <v>179</v>
      </c>
      <c r="G2282"/>
    </row>
    <row r="2283" spans="1:7" hidden="1">
      <c r="A2283" s="175" t="s">
        <v>179</v>
      </c>
      <c r="B2283" s="176" t="s">
        <v>188</v>
      </c>
      <c r="C2283" s="177" t="s">
        <v>179</v>
      </c>
      <c r="D2283" s="178"/>
      <c r="E2283" s="179" t="s">
        <v>179</v>
      </c>
      <c r="F2283" s="180" t="s">
        <v>179</v>
      </c>
      <c r="G2283"/>
    </row>
    <row r="2284" spans="1:7" hidden="1">
      <c r="A2284" s="175" t="s">
        <v>179</v>
      </c>
      <c r="B2284" s="176" t="s">
        <v>188</v>
      </c>
      <c r="C2284" s="177" t="s">
        <v>179</v>
      </c>
      <c r="D2284" s="178"/>
      <c r="E2284" s="179" t="s">
        <v>179</v>
      </c>
      <c r="F2284" s="180" t="s">
        <v>179</v>
      </c>
      <c r="G2284"/>
    </row>
    <row r="2285" spans="1:7" hidden="1">
      <c r="A2285" s="175" t="s">
        <v>179</v>
      </c>
      <c r="B2285" s="176" t="s">
        <v>188</v>
      </c>
      <c r="C2285" s="177" t="s">
        <v>179</v>
      </c>
      <c r="D2285" s="178"/>
      <c r="E2285" s="179" t="s">
        <v>179</v>
      </c>
      <c r="F2285" s="180" t="s">
        <v>179</v>
      </c>
      <c r="G2285"/>
    </row>
    <row r="2286" spans="1:7" hidden="1">
      <c r="A2286" s="175" t="s">
        <v>179</v>
      </c>
      <c r="B2286" s="176" t="s">
        <v>188</v>
      </c>
      <c r="C2286" s="177" t="s">
        <v>179</v>
      </c>
      <c r="D2286" s="178"/>
      <c r="E2286" s="179" t="s">
        <v>179</v>
      </c>
      <c r="F2286" s="180" t="s">
        <v>179</v>
      </c>
      <c r="G2286"/>
    </row>
    <row r="2287" spans="1:7" hidden="1">
      <c r="A2287" s="175" t="s">
        <v>179</v>
      </c>
      <c r="B2287" s="176" t="s">
        <v>188</v>
      </c>
      <c r="C2287" s="177" t="s">
        <v>179</v>
      </c>
      <c r="D2287" s="178"/>
      <c r="E2287" s="179" t="s">
        <v>179</v>
      </c>
      <c r="F2287" s="180" t="s">
        <v>179</v>
      </c>
      <c r="G2287"/>
    </row>
    <row r="2288" spans="1:7" hidden="1">
      <c r="A2288" s="175" t="s">
        <v>179</v>
      </c>
      <c r="B2288" s="176" t="s">
        <v>188</v>
      </c>
      <c r="C2288" s="177" t="s">
        <v>179</v>
      </c>
      <c r="D2288" s="178"/>
      <c r="E2288" s="179" t="s">
        <v>179</v>
      </c>
      <c r="F2288" s="180" t="s">
        <v>179</v>
      </c>
      <c r="G2288"/>
    </row>
    <row r="2289" spans="1:7" hidden="1">
      <c r="A2289" s="175" t="s">
        <v>179</v>
      </c>
      <c r="B2289" s="176" t="s">
        <v>188</v>
      </c>
      <c r="C2289" s="177" t="s">
        <v>179</v>
      </c>
      <c r="D2289" s="178"/>
      <c r="E2289" s="179" t="s">
        <v>179</v>
      </c>
      <c r="F2289" s="180" t="s">
        <v>179</v>
      </c>
      <c r="G2289"/>
    </row>
    <row r="2290" spans="1:7" hidden="1">
      <c r="A2290" s="175" t="s">
        <v>179</v>
      </c>
      <c r="B2290" s="176" t="s">
        <v>188</v>
      </c>
      <c r="C2290" s="177" t="s">
        <v>179</v>
      </c>
      <c r="D2290" s="178"/>
      <c r="E2290" s="179" t="s">
        <v>179</v>
      </c>
      <c r="F2290" s="180" t="s">
        <v>179</v>
      </c>
      <c r="G2290"/>
    </row>
    <row r="2291" spans="1:7" hidden="1">
      <c r="A2291" s="175" t="s">
        <v>179</v>
      </c>
      <c r="B2291" s="176" t="s">
        <v>188</v>
      </c>
      <c r="C2291" s="177" t="s">
        <v>179</v>
      </c>
      <c r="D2291" s="178"/>
      <c r="E2291" s="179" t="s">
        <v>179</v>
      </c>
      <c r="F2291" s="180" t="s">
        <v>179</v>
      </c>
      <c r="G2291"/>
    </row>
    <row r="2292" spans="1:7" hidden="1">
      <c r="A2292" s="175" t="s">
        <v>179</v>
      </c>
      <c r="B2292" s="176"/>
      <c r="C2292" s="177" t="s">
        <v>179</v>
      </c>
      <c r="D2292" s="178"/>
      <c r="E2292" s="179" t="s">
        <v>179</v>
      </c>
      <c r="F2292" s="180" t="s">
        <v>179</v>
      </c>
      <c r="G2292"/>
    </row>
    <row r="2293" spans="1:7" hidden="1">
      <c r="A2293" s="175" t="s">
        <v>179</v>
      </c>
      <c r="B2293" s="176"/>
      <c r="C2293" s="177" t="s">
        <v>179</v>
      </c>
      <c r="D2293" s="178"/>
      <c r="E2293" s="179" t="s">
        <v>179</v>
      </c>
      <c r="F2293" s="180" t="s">
        <v>179</v>
      </c>
      <c r="G2293"/>
    </row>
    <row r="2294" spans="1:7" hidden="1">
      <c r="A2294" s="175" t="s">
        <v>179</v>
      </c>
      <c r="B2294" s="176"/>
      <c r="C2294" s="177" t="s">
        <v>179</v>
      </c>
      <c r="D2294" s="178"/>
      <c r="E2294" s="179" t="s">
        <v>179</v>
      </c>
      <c r="F2294" s="180" t="s">
        <v>179</v>
      </c>
      <c r="G2294"/>
    </row>
    <row r="2295" spans="1:7" hidden="1">
      <c r="A2295" s="175" t="s">
        <v>179</v>
      </c>
      <c r="B2295" s="176"/>
      <c r="C2295" s="177" t="s">
        <v>179</v>
      </c>
      <c r="D2295" s="178"/>
      <c r="E2295" s="179" t="s">
        <v>179</v>
      </c>
      <c r="F2295" s="180" t="s">
        <v>179</v>
      </c>
      <c r="G2295"/>
    </row>
    <row r="2296" spans="1:7" hidden="1">
      <c r="A2296" s="175" t="s">
        <v>179</v>
      </c>
      <c r="B2296" s="176"/>
      <c r="C2296" s="177" t="s">
        <v>179</v>
      </c>
      <c r="D2296" s="178"/>
      <c r="E2296" s="179" t="s">
        <v>179</v>
      </c>
      <c r="F2296" s="180" t="s">
        <v>179</v>
      </c>
      <c r="G2296"/>
    </row>
    <row r="2297" spans="1:7" hidden="1">
      <c r="A2297" s="175" t="s">
        <v>179</v>
      </c>
      <c r="B2297" s="176"/>
      <c r="C2297" s="177" t="s">
        <v>179</v>
      </c>
      <c r="D2297" s="178"/>
      <c r="E2297" s="179" t="s">
        <v>179</v>
      </c>
      <c r="F2297" s="180" t="s">
        <v>179</v>
      </c>
      <c r="G2297"/>
    </row>
    <row r="2298" spans="1:7" hidden="1">
      <c r="A2298" s="175" t="s">
        <v>179</v>
      </c>
      <c r="B2298" s="176"/>
      <c r="C2298" s="177" t="s">
        <v>179</v>
      </c>
      <c r="D2298" s="178"/>
      <c r="E2298" s="179" t="s">
        <v>179</v>
      </c>
      <c r="F2298" s="180" t="s">
        <v>179</v>
      </c>
      <c r="G2298"/>
    </row>
    <row r="2299" spans="1:7" hidden="1">
      <c r="A2299" s="175" t="s">
        <v>179</v>
      </c>
      <c r="B2299" s="176"/>
      <c r="C2299" s="177" t="s">
        <v>179</v>
      </c>
      <c r="D2299" s="178"/>
      <c r="E2299" s="179" t="s">
        <v>179</v>
      </c>
      <c r="F2299" s="180" t="s">
        <v>179</v>
      </c>
      <c r="G2299"/>
    </row>
    <row r="2300" spans="1:7" ht="15.95" hidden="1" thickBot="1">
      <c r="A2300" s="175" t="s">
        <v>179</v>
      </c>
      <c r="B2300" s="181"/>
      <c r="C2300" s="177" t="s">
        <v>179</v>
      </c>
      <c r="D2300" s="182"/>
      <c r="E2300" s="179" t="s">
        <v>179</v>
      </c>
      <c r="F2300" s="180" t="s">
        <v>179</v>
      </c>
      <c r="G2300"/>
    </row>
    <row r="2301" spans="1:7" ht="15.95" hidden="1" thickBot="1">
      <c r="A2301" s="169"/>
      <c r="B2301" s="183"/>
      <c r="C2301" s="183"/>
      <c r="D2301" s="183"/>
      <c r="E2301" s="184" t="s">
        <v>190</v>
      </c>
      <c r="F2301" s="185">
        <v>66.95</v>
      </c>
      <c r="G2301"/>
    </row>
    <row r="2302" spans="1:7" hidden="1">
      <c r="A2302" s="186" t="s">
        <v>191</v>
      </c>
      <c r="B2302" s="112"/>
      <c r="C2302" s="112"/>
      <c r="D2302" s="112"/>
      <c r="E2302" s="112"/>
      <c r="F2302" s="121"/>
      <c r="G2302"/>
    </row>
    <row r="2303" spans="1:7" hidden="1">
      <c r="A2303" s="140" t="s">
        <v>172</v>
      </c>
      <c r="B2303" s="141" t="s">
        <v>4</v>
      </c>
      <c r="C2303" s="141" t="s">
        <v>5</v>
      </c>
      <c r="D2303" s="141" t="s">
        <v>192</v>
      </c>
      <c r="E2303" s="141" t="s">
        <v>173</v>
      </c>
      <c r="F2303" s="143" t="s">
        <v>176</v>
      </c>
      <c r="G2303"/>
    </row>
    <row r="2304" spans="1:7" hidden="1">
      <c r="A2304" s="144" t="s">
        <v>179</v>
      </c>
      <c r="B2304" s="177" t="s">
        <v>179</v>
      </c>
      <c r="C2304" s="178" t="s">
        <v>179</v>
      </c>
      <c r="D2304" s="187" t="s">
        <v>179</v>
      </c>
      <c r="E2304" s="187" t="s">
        <v>179</v>
      </c>
      <c r="F2304" s="188" t="s">
        <v>179</v>
      </c>
      <c r="G2304"/>
    </row>
    <row r="2305" spans="1:7" hidden="1">
      <c r="A2305" s="144" t="s">
        <v>179</v>
      </c>
      <c r="B2305" s="177" t="s">
        <v>179</v>
      </c>
      <c r="C2305" s="178" t="s">
        <v>179</v>
      </c>
      <c r="D2305" s="187" t="s">
        <v>179</v>
      </c>
      <c r="E2305" s="187" t="s">
        <v>179</v>
      </c>
      <c r="F2305" s="188" t="s">
        <v>179</v>
      </c>
      <c r="G2305"/>
    </row>
    <row r="2306" spans="1:7" hidden="1">
      <c r="A2306" s="144" t="s">
        <v>179</v>
      </c>
      <c r="B2306" s="177" t="s">
        <v>179</v>
      </c>
      <c r="C2306" s="178" t="s">
        <v>179</v>
      </c>
      <c r="D2306" s="187" t="s">
        <v>179</v>
      </c>
      <c r="E2306" s="187" t="s">
        <v>179</v>
      </c>
      <c r="F2306" s="188" t="s">
        <v>179</v>
      </c>
      <c r="G2306"/>
    </row>
    <row r="2307" spans="1:7" ht="15.95" hidden="1" thickBot="1">
      <c r="A2307" s="169"/>
      <c r="B2307" s="183"/>
      <c r="C2307" s="183"/>
      <c r="D2307" s="183"/>
      <c r="E2307" s="184" t="s">
        <v>193</v>
      </c>
      <c r="F2307" s="189">
        <v>0</v>
      </c>
      <c r="G2307"/>
    </row>
    <row r="2308" spans="1:7" hidden="1">
      <c r="A2308" s="190"/>
      <c r="B2308" s="132"/>
      <c r="C2308" s="191" t="s">
        <v>194</v>
      </c>
      <c r="D2308" s="192"/>
      <c r="E2308" s="193"/>
      <c r="F2308" s="194">
        <v>85.620500000000007</v>
      </c>
      <c r="G2308"/>
    </row>
    <row r="2309" spans="1:7" hidden="1">
      <c r="A2309" s="190"/>
      <c r="B2309" s="132"/>
      <c r="C2309" s="195" t="s">
        <v>195</v>
      </c>
      <c r="D2309" s="196"/>
      <c r="E2309" s="197">
        <v>0.2</v>
      </c>
      <c r="F2309" s="148">
        <v>17.124099999999999</v>
      </c>
      <c r="G2309"/>
    </row>
    <row r="2310" spans="1:7" hidden="1">
      <c r="A2310" s="190"/>
      <c r="B2310" s="132"/>
      <c r="C2310" s="198" t="s">
        <v>196</v>
      </c>
      <c r="D2310" s="199"/>
      <c r="E2310" s="197">
        <v>0</v>
      </c>
      <c r="F2310" s="148">
        <v>0</v>
      </c>
      <c r="G2310"/>
    </row>
    <row r="2311" spans="1:7" hidden="1">
      <c r="A2311" s="190"/>
      <c r="B2311" s="132"/>
      <c r="C2311" s="195" t="s">
        <v>197</v>
      </c>
      <c r="D2311" s="196"/>
      <c r="E2311" s="200"/>
      <c r="F2311" s="148">
        <v>102.74</v>
      </c>
      <c r="G2311"/>
    </row>
    <row r="2312" spans="1:7" ht="15.95" hidden="1" thickBot="1">
      <c r="A2312" s="190"/>
      <c r="B2312" s="132"/>
      <c r="C2312" s="201" t="s">
        <v>198</v>
      </c>
      <c r="D2312" s="202"/>
      <c r="E2312" s="203"/>
      <c r="F2312" s="204">
        <v>102.74</v>
      </c>
      <c r="G2312"/>
    </row>
    <row r="2313" spans="1:7" hidden="1">
      <c r="A2313" s="111" t="s">
        <v>164</v>
      </c>
      <c r="B2313" s="112"/>
      <c r="C2313" s="112"/>
      <c r="D2313" s="112"/>
      <c r="E2313" s="113" t="s">
        <v>165</v>
      </c>
      <c r="F2313" s="114"/>
      <c r="G2313" s="213"/>
    </row>
    <row r="2314" spans="1:7" ht="15.95" hidden="1" thickBot="1">
      <c r="A2314" s="115"/>
      <c r="B2314" s="116"/>
      <c r="C2314" s="116"/>
      <c r="D2314" s="116"/>
      <c r="E2314" s="117"/>
      <c r="F2314" s="118"/>
    </row>
    <row r="2315" spans="1:7" hidden="1">
      <c r="A2315" s="119"/>
      <c r="B2315" s="120" t="s">
        <v>166</v>
      </c>
      <c r="C2315" s="112"/>
      <c r="D2315" s="112"/>
      <c r="E2315" s="112"/>
      <c r="F2315" s="121"/>
    </row>
    <row r="2316" spans="1:7" hidden="1">
      <c r="A2316" s="122" t="s">
        <v>167</v>
      </c>
      <c r="B2316" s="123"/>
      <c r="C2316" s="123"/>
      <c r="D2316" s="123"/>
      <c r="E2316" s="124"/>
      <c r="F2316" s="125"/>
    </row>
    <row r="2317" spans="1:7">
      <c r="A2317" s="220" t="s">
        <v>19</v>
      </c>
      <c r="B2317" s="123"/>
      <c r="C2317" s="123"/>
      <c r="D2317" s="123"/>
      <c r="E2317" s="127" t="s">
        <v>168</v>
      </c>
      <c r="F2317" s="221">
        <v>220049</v>
      </c>
      <c r="G2317" s="213" t="s">
        <v>314</v>
      </c>
    </row>
    <row r="2318" spans="1:7" hidden="1">
      <c r="A2318" s="128" t="s">
        <v>169</v>
      </c>
      <c r="B2318" s="123"/>
      <c r="C2318" s="123"/>
      <c r="D2318" s="123"/>
      <c r="E2318" s="129" t="s">
        <v>170</v>
      </c>
      <c r="F2318" s="130" t="s">
        <v>20</v>
      </c>
      <c r="G2318" s="213"/>
    </row>
    <row r="2319" spans="1:7" hidden="1">
      <c r="A2319" s="131"/>
      <c r="B2319" s="132"/>
      <c r="C2319" s="132"/>
      <c r="D2319" s="132"/>
      <c r="E2319" s="133" t="s">
        <v>315</v>
      </c>
      <c r="F2319" s="134"/>
      <c r="G2319" s="213"/>
    </row>
    <row r="2320" spans="1:7" ht="15.95" hidden="1" thickBot="1">
      <c r="A2320" s="135"/>
      <c r="B2320" s="136"/>
      <c r="C2320" s="132"/>
      <c r="D2320" s="132"/>
      <c r="E2320" t="s">
        <v>316</v>
      </c>
      <c r="F2320" s="134"/>
      <c r="G2320" s="213"/>
    </row>
    <row r="2321" spans="1:7" hidden="1">
      <c r="A2321" s="137" t="s">
        <v>171</v>
      </c>
      <c r="B2321" s="138"/>
      <c r="C2321" s="138"/>
      <c r="D2321" s="138"/>
      <c r="E2321" s="138"/>
      <c r="F2321" s="139"/>
      <c r="G2321" s="213"/>
    </row>
    <row r="2322" spans="1:7" hidden="1">
      <c r="A2322" s="140" t="s">
        <v>172</v>
      </c>
      <c r="B2322" s="141" t="s">
        <v>5</v>
      </c>
      <c r="C2322" s="141" t="s">
        <v>173</v>
      </c>
      <c r="D2322" s="141" t="s">
        <v>174</v>
      </c>
      <c r="E2322" s="142" t="s">
        <v>175</v>
      </c>
      <c r="F2322" s="143" t="s">
        <v>176</v>
      </c>
      <c r="G2322" s="213"/>
    </row>
    <row r="2323" spans="1:7" hidden="1">
      <c r="A2323" s="144" t="s">
        <v>177</v>
      </c>
      <c r="B2323" s="145">
        <v>0.05</v>
      </c>
      <c r="C2323" s="146">
        <v>2.2946900000000001</v>
      </c>
      <c r="D2323" s="146">
        <v>0.11473</v>
      </c>
      <c r="E2323" s="147">
        <v>1</v>
      </c>
      <c r="F2323" s="148">
        <v>0.11473</v>
      </c>
      <c r="G2323" s="213"/>
    </row>
    <row r="2324" spans="1:7" hidden="1">
      <c r="A2324" s="144" t="s">
        <v>317</v>
      </c>
      <c r="B2324" s="145">
        <v>0.1</v>
      </c>
      <c r="C2324" s="146">
        <v>2</v>
      </c>
      <c r="D2324" s="146">
        <v>0.2</v>
      </c>
      <c r="E2324" s="147">
        <v>0.26667000000000002</v>
      </c>
      <c r="F2324" s="148">
        <v>5.3330000000000002E-2</v>
      </c>
      <c r="G2324" s="213"/>
    </row>
    <row r="2325" spans="1:7" hidden="1">
      <c r="A2325" s="144" t="s">
        <v>179</v>
      </c>
      <c r="B2325" s="149"/>
      <c r="C2325" s="146" t="s">
        <v>179</v>
      </c>
      <c r="D2325" s="146" t="s">
        <v>179</v>
      </c>
      <c r="E2325" s="147" t="s">
        <v>179</v>
      </c>
      <c r="F2325" s="148" t="s">
        <v>179</v>
      </c>
      <c r="G2325" s="213"/>
    </row>
    <row r="2326" spans="1:7" hidden="1">
      <c r="A2326" s="144" t="s">
        <v>179</v>
      </c>
      <c r="B2326" s="149"/>
      <c r="C2326" s="146" t="s">
        <v>179</v>
      </c>
      <c r="D2326" s="146" t="s">
        <v>179</v>
      </c>
      <c r="E2326" s="147" t="s">
        <v>179</v>
      </c>
      <c r="F2326" s="148" t="s">
        <v>179</v>
      </c>
      <c r="G2326" s="213"/>
    </row>
    <row r="2327" spans="1:7" hidden="1">
      <c r="A2327" s="144" t="s">
        <v>179</v>
      </c>
      <c r="B2327" s="149"/>
      <c r="C2327" s="146" t="s">
        <v>179</v>
      </c>
      <c r="D2327" s="146" t="s">
        <v>179</v>
      </c>
      <c r="E2327" s="147" t="s">
        <v>179</v>
      </c>
      <c r="F2327" s="148" t="s">
        <v>179</v>
      </c>
      <c r="G2327" s="213"/>
    </row>
    <row r="2328" spans="1:7" hidden="1">
      <c r="A2328" s="144" t="s">
        <v>179</v>
      </c>
      <c r="B2328" s="149"/>
      <c r="C2328" s="146" t="s">
        <v>179</v>
      </c>
      <c r="D2328" s="146" t="s">
        <v>179</v>
      </c>
      <c r="E2328" s="147" t="s">
        <v>179</v>
      </c>
      <c r="F2328" s="148" t="s">
        <v>179</v>
      </c>
      <c r="G2328" s="213"/>
    </row>
    <row r="2329" spans="1:7" hidden="1">
      <c r="A2329" s="144" t="s">
        <v>179</v>
      </c>
      <c r="B2329" s="149"/>
      <c r="C2329" s="146" t="s">
        <v>179</v>
      </c>
      <c r="D2329" s="146" t="s">
        <v>179</v>
      </c>
      <c r="E2329" s="147" t="s">
        <v>179</v>
      </c>
      <c r="F2329" s="148" t="s">
        <v>179</v>
      </c>
      <c r="G2329" s="213"/>
    </row>
    <row r="2330" spans="1:7" hidden="1">
      <c r="A2330" s="144" t="s">
        <v>179</v>
      </c>
      <c r="B2330" s="149"/>
      <c r="C2330" s="146" t="s">
        <v>179</v>
      </c>
      <c r="D2330" s="146" t="s">
        <v>179</v>
      </c>
      <c r="E2330" s="147" t="s">
        <v>179</v>
      </c>
      <c r="F2330" s="148" t="s">
        <v>179</v>
      </c>
      <c r="G2330" s="213"/>
    </row>
    <row r="2331" spans="1:7" hidden="1">
      <c r="A2331" s="144" t="s">
        <v>179</v>
      </c>
      <c r="B2331" s="149"/>
      <c r="C2331" s="146" t="s">
        <v>179</v>
      </c>
      <c r="D2331" s="146" t="s">
        <v>179</v>
      </c>
      <c r="E2331" s="147" t="s">
        <v>179</v>
      </c>
      <c r="F2331" s="148" t="s">
        <v>179</v>
      </c>
      <c r="G2331" s="213"/>
    </row>
    <row r="2332" spans="1:7" ht="15.95" hidden="1" thickBot="1">
      <c r="A2332" s="144" t="s">
        <v>179</v>
      </c>
      <c r="B2332" s="152"/>
      <c r="C2332" s="146" t="s">
        <v>179</v>
      </c>
      <c r="D2332" s="146" t="s">
        <v>179</v>
      </c>
      <c r="E2332" s="147" t="s">
        <v>179</v>
      </c>
      <c r="F2332" s="148" t="s">
        <v>179</v>
      </c>
      <c r="G2332" s="213"/>
    </row>
    <row r="2333" spans="1:7" ht="15.95" hidden="1" thickBot="1">
      <c r="A2333" s="156"/>
      <c r="B2333" s="157"/>
      <c r="C2333" s="158"/>
      <c r="D2333" s="158"/>
      <c r="E2333" s="159" t="s">
        <v>180</v>
      </c>
      <c r="F2333" s="160">
        <v>0.16805999999999999</v>
      </c>
      <c r="G2333" s="213"/>
    </row>
    <row r="2334" spans="1:7" hidden="1">
      <c r="A2334" s="161" t="s">
        <v>181</v>
      </c>
      <c r="B2334" s="162"/>
      <c r="C2334" s="163"/>
      <c r="D2334" s="163"/>
      <c r="E2334" s="163"/>
      <c r="F2334" s="164"/>
      <c r="G2334" s="213"/>
    </row>
    <row r="2335" spans="1:7" hidden="1">
      <c r="A2335" s="165" t="s">
        <v>172</v>
      </c>
      <c r="B2335" s="166" t="s">
        <v>5</v>
      </c>
      <c r="C2335" s="141" t="s">
        <v>182</v>
      </c>
      <c r="D2335" s="141" t="s">
        <v>174</v>
      </c>
      <c r="E2335" s="141" t="s">
        <v>175</v>
      </c>
      <c r="F2335" s="143" t="s">
        <v>176</v>
      </c>
      <c r="G2335" s="213"/>
    </row>
    <row r="2336" spans="1:7" hidden="1">
      <c r="A2336" s="167" t="s">
        <v>184</v>
      </c>
      <c r="B2336" s="145">
        <v>1</v>
      </c>
      <c r="C2336" s="146">
        <v>4.05</v>
      </c>
      <c r="D2336" s="146">
        <v>4.05</v>
      </c>
      <c r="E2336" s="146">
        <v>0.26667000000000002</v>
      </c>
      <c r="F2336" s="148">
        <v>1.0800099999999999</v>
      </c>
      <c r="G2336" s="213"/>
    </row>
    <row r="2337" spans="1:7" hidden="1">
      <c r="A2337" s="167" t="s">
        <v>226</v>
      </c>
      <c r="B2337" s="145">
        <v>1</v>
      </c>
      <c r="C2337" s="146">
        <v>4.0999999999999996</v>
      </c>
      <c r="D2337" s="146">
        <v>4.0999999999999996</v>
      </c>
      <c r="E2337" s="146">
        <v>0.26667000000000002</v>
      </c>
      <c r="F2337" s="148">
        <v>1.09335</v>
      </c>
      <c r="G2337" s="213"/>
    </row>
    <row r="2338" spans="1:7" hidden="1">
      <c r="A2338" s="167" t="s">
        <v>185</v>
      </c>
      <c r="B2338" s="145">
        <v>0.1</v>
      </c>
      <c r="C2338" s="146">
        <v>4.55</v>
      </c>
      <c r="D2338" s="146">
        <v>0.45500000000000002</v>
      </c>
      <c r="E2338" s="146">
        <v>0.26667000000000002</v>
      </c>
      <c r="F2338" s="148">
        <v>0.12132999999999999</v>
      </c>
      <c r="G2338" s="213"/>
    </row>
    <row r="2339" spans="1:7" hidden="1">
      <c r="A2339" s="167" t="s">
        <v>179</v>
      </c>
      <c r="B2339" s="145"/>
      <c r="C2339" s="146" t="s">
        <v>179</v>
      </c>
      <c r="D2339" s="146" t="s">
        <v>179</v>
      </c>
      <c r="E2339" s="146" t="s">
        <v>179</v>
      </c>
      <c r="F2339" s="148" t="s">
        <v>179</v>
      </c>
      <c r="G2339" s="213"/>
    </row>
    <row r="2340" spans="1:7" hidden="1">
      <c r="A2340" s="167" t="s">
        <v>179</v>
      </c>
      <c r="B2340" s="145"/>
      <c r="C2340" s="146" t="s">
        <v>179</v>
      </c>
      <c r="D2340" s="146" t="s">
        <v>179</v>
      </c>
      <c r="E2340" s="146" t="s">
        <v>179</v>
      </c>
      <c r="F2340" s="148" t="s">
        <v>179</v>
      </c>
      <c r="G2340" s="213"/>
    </row>
    <row r="2341" spans="1:7" hidden="1">
      <c r="A2341" s="167" t="s">
        <v>179</v>
      </c>
      <c r="B2341" s="145"/>
      <c r="C2341" s="146" t="s">
        <v>179</v>
      </c>
      <c r="D2341" s="146" t="s">
        <v>179</v>
      </c>
      <c r="E2341" s="146" t="s">
        <v>179</v>
      </c>
      <c r="F2341" s="148" t="s">
        <v>179</v>
      </c>
      <c r="G2341" s="213"/>
    </row>
    <row r="2342" spans="1:7" hidden="1">
      <c r="A2342" s="167" t="s">
        <v>179</v>
      </c>
      <c r="B2342" s="145"/>
      <c r="C2342" s="146" t="s">
        <v>179</v>
      </c>
      <c r="D2342" s="146" t="s">
        <v>179</v>
      </c>
      <c r="E2342" s="146" t="s">
        <v>179</v>
      </c>
      <c r="F2342" s="148" t="s">
        <v>179</v>
      </c>
      <c r="G2342" s="213"/>
    </row>
    <row r="2343" spans="1:7" hidden="1">
      <c r="A2343" s="167" t="s">
        <v>179</v>
      </c>
      <c r="B2343" s="145"/>
      <c r="C2343" s="146" t="s">
        <v>179</v>
      </c>
      <c r="D2343" s="146" t="s">
        <v>179</v>
      </c>
      <c r="E2343" s="146" t="s">
        <v>179</v>
      </c>
      <c r="F2343" s="148" t="s">
        <v>179</v>
      </c>
      <c r="G2343" s="213"/>
    </row>
    <row r="2344" spans="1:7" hidden="1">
      <c r="A2344" s="167" t="s">
        <v>179</v>
      </c>
      <c r="B2344" s="145"/>
      <c r="C2344" s="146" t="s">
        <v>179</v>
      </c>
      <c r="D2344" s="146" t="s">
        <v>179</v>
      </c>
      <c r="E2344" s="146" t="s">
        <v>179</v>
      </c>
      <c r="F2344" s="148" t="s">
        <v>179</v>
      </c>
      <c r="G2344" s="213"/>
    </row>
    <row r="2345" spans="1:7" ht="15.95" hidden="1" thickBot="1">
      <c r="A2345" s="167" t="s">
        <v>179</v>
      </c>
      <c r="B2345" s="168"/>
      <c r="C2345" s="146" t="s">
        <v>179</v>
      </c>
      <c r="D2345" s="146" t="s">
        <v>179</v>
      </c>
      <c r="E2345" s="146" t="s">
        <v>179</v>
      </c>
      <c r="F2345" s="148" t="s">
        <v>179</v>
      </c>
      <c r="G2345" s="213"/>
    </row>
    <row r="2346" spans="1:7" ht="15.95" hidden="1" thickBot="1">
      <c r="A2346" s="169"/>
      <c r="B2346" s="170"/>
      <c r="C2346" s="170"/>
      <c r="D2346" s="170"/>
      <c r="E2346" s="171" t="s">
        <v>186</v>
      </c>
      <c r="F2346" s="172">
        <v>2.2946900000000001</v>
      </c>
      <c r="G2346" s="213"/>
    </row>
    <row r="2347" spans="1:7" hidden="1">
      <c r="A2347" s="137" t="s">
        <v>187</v>
      </c>
      <c r="B2347" s="138"/>
      <c r="C2347" s="138"/>
      <c r="D2347" s="138"/>
      <c r="E2347" s="138"/>
      <c r="F2347" s="139"/>
      <c r="G2347" s="213"/>
    </row>
    <row r="2348" spans="1:7" hidden="1">
      <c r="A2348" s="173" t="s">
        <v>172</v>
      </c>
      <c r="B2348" s="174" t="s">
        <v>188</v>
      </c>
      <c r="C2348" s="141" t="s">
        <v>4</v>
      </c>
      <c r="D2348" s="141" t="s">
        <v>5</v>
      </c>
      <c r="E2348" s="141" t="s">
        <v>189</v>
      </c>
      <c r="F2348" s="143" t="s">
        <v>176</v>
      </c>
      <c r="G2348" s="213"/>
    </row>
    <row r="2349" spans="1:7" hidden="1">
      <c r="A2349" s="175" t="s">
        <v>318</v>
      </c>
      <c r="B2349" s="176"/>
      <c r="C2349" s="177" t="s">
        <v>13</v>
      </c>
      <c r="D2349" s="178">
        <v>0.34</v>
      </c>
      <c r="E2349" s="179">
        <v>8.6829999999999998</v>
      </c>
      <c r="F2349" s="180">
        <v>2.9522200000000001</v>
      </c>
      <c r="G2349" s="213"/>
    </row>
    <row r="2350" spans="1:7" hidden="1">
      <c r="A2350" s="175" t="s">
        <v>319</v>
      </c>
      <c r="B2350" s="176"/>
      <c r="C2350" s="177" t="s">
        <v>13</v>
      </c>
      <c r="D2350" s="178">
        <v>0.05</v>
      </c>
      <c r="E2350" s="179">
        <v>3.2869999999999999</v>
      </c>
      <c r="F2350" s="180">
        <v>0.16435</v>
      </c>
      <c r="G2350" s="213"/>
    </row>
    <row r="2351" spans="1:7" hidden="1">
      <c r="A2351" s="175" t="s">
        <v>320</v>
      </c>
      <c r="B2351" s="176"/>
      <c r="C2351" s="177" t="s">
        <v>13</v>
      </c>
      <c r="D2351" s="178">
        <v>0.05</v>
      </c>
      <c r="E2351" s="179">
        <v>7.29</v>
      </c>
      <c r="F2351" s="180">
        <v>0.36450000000000005</v>
      </c>
      <c r="G2351" s="213"/>
    </row>
    <row r="2352" spans="1:7" hidden="1">
      <c r="A2352" s="175" t="s">
        <v>321</v>
      </c>
      <c r="B2352" s="176"/>
      <c r="C2352" s="177" t="s">
        <v>231</v>
      </c>
      <c r="D2352" s="178">
        <v>1.2E-2</v>
      </c>
      <c r="E2352" s="179">
        <v>46.8</v>
      </c>
      <c r="F2352" s="180">
        <v>0.56159999999999999</v>
      </c>
      <c r="G2352" s="213"/>
    </row>
    <row r="2353" spans="1:7" hidden="1">
      <c r="A2353" s="175" t="s">
        <v>232</v>
      </c>
      <c r="B2353" s="176"/>
      <c r="C2353" s="177" t="s">
        <v>231</v>
      </c>
      <c r="D2353" s="178">
        <v>1.2E-2</v>
      </c>
      <c r="E2353" s="179">
        <v>28.6</v>
      </c>
      <c r="F2353" s="180">
        <v>0.34320000000000001</v>
      </c>
      <c r="G2353" s="213"/>
    </row>
    <row r="2354" spans="1:7" hidden="1">
      <c r="A2354" s="175" t="s">
        <v>322</v>
      </c>
      <c r="B2354" s="176"/>
      <c r="C2354" s="177" t="s">
        <v>13</v>
      </c>
      <c r="D2354" s="178">
        <v>0.01</v>
      </c>
      <c r="E2354" s="179">
        <v>3</v>
      </c>
      <c r="F2354" s="180">
        <v>0.03</v>
      </c>
      <c r="G2354" s="213"/>
    </row>
    <row r="2355" spans="1:7" hidden="1">
      <c r="A2355" s="175" t="s">
        <v>323</v>
      </c>
      <c r="B2355" s="176"/>
      <c r="C2355" s="177" t="s">
        <v>324</v>
      </c>
      <c r="D2355" s="178">
        <v>0.04</v>
      </c>
      <c r="E2355" s="179">
        <v>0.89285999999999999</v>
      </c>
      <c r="F2355" s="180">
        <v>3.57144E-2</v>
      </c>
      <c r="G2355" s="213"/>
    </row>
    <row r="2356" spans="1:7" hidden="1">
      <c r="A2356" s="175" t="s">
        <v>179</v>
      </c>
      <c r="B2356" s="176"/>
      <c r="C2356" s="177" t="s">
        <v>179</v>
      </c>
      <c r="D2356" s="178"/>
      <c r="E2356" s="179" t="s">
        <v>179</v>
      </c>
      <c r="F2356" s="180" t="s">
        <v>179</v>
      </c>
      <c r="G2356" s="213"/>
    </row>
    <row r="2357" spans="1:7" hidden="1">
      <c r="A2357" s="175" t="s">
        <v>179</v>
      </c>
      <c r="B2357" s="176"/>
      <c r="C2357" s="177" t="s">
        <v>179</v>
      </c>
      <c r="D2357" s="178"/>
      <c r="E2357" s="179" t="s">
        <v>179</v>
      </c>
      <c r="F2357" s="180" t="s">
        <v>179</v>
      </c>
      <c r="G2357" s="213"/>
    </row>
    <row r="2358" spans="1:7" hidden="1">
      <c r="A2358" s="175" t="s">
        <v>179</v>
      </c>
      <c r="B2358" s="176"/>
      <c r="C2358" s="177" t="s">
        <v>179</v>
      </c>
      <c r="D2358" s="178"/>
      <c r="E2358" s="179" t="s">
        <v>179</v>
      </c>
      <c r="F2358" s="180" t="s">
        <v>179</v>
      </c>
      <c r="G2358" s="213"/>
    </row>
    <row r="2359" spans="1:7" hidden="1">
      <c r="A2359" s="175" t="s">
        <v>179</v>
      </c>
      <c r="B2359" s="176"/>
      <c r="C2359" s="177" t="s">
        <v>179</v>
      </c>
      <c r="D2359" s="178"/>
      <c r="E2359" s="179" t="s">
        <v>179</v>
      </c>
      <c r="F2359" s="180" t="s">
        <v>179</v>
      </c>
      <c r="G2359" s="213"/>
    </row>
    <row r="2360" spans="1:7" hidden="1">
      <c r="A2360" s="175" t="s">
        <v>179</v>
      </c>
      <c r="B2360" s="176"/>
      <c r="C2360" s="177" t="s">
        <v>179</v>
      </c>
      <c r="D2360" s="178"/>
      <c r="E2360" s="179" t="s">
        <v>179</v>
      </c>
      <c r="F2360" s="180" t="s">
        <v>179</v>
      </c>
      <c r="G2360" s="213"/>
    </row>
    <row r="2361" spans="1:7" hidden="1">
      <c r="A2361" s="175" t="s">
        <v>179</v>
      </c>
      <c r="B2361" s="176"/>
      <c r="C2361" s="177" t="s">
        <v>179</v>
      </c>
      <c r="D2361" s="178"/>
      <c r="E2361" s="179" t="s">
        <v>179</v>
      </c>
      <c r="F2361" s="180" t="s">
        <v>179</v>
      </c>
      <c r="G2361" s="213"/>
    </row>
    <row r="2362" spans="1:7" hidden="1">
      <c r="A2362" s="175" t="s">
        <v>179</v>
      </c>
      <c r="B2362" s="176"/>
      <c r="C2362" s="177" t="s">
        <v>179</v>
      </c>
      <c r="D2362" s="178"/>
      <c r="E2362" s="179" t="s">
        <v>179</v>
      </c>
      <c r="F2362" s="180" t="s">
        <v>179</v>
      </c>
      <c r="G2362" s="213"/>
    </row>
    <row r="2363" spans="1:7" hidden="1">
      <c r="A2363" s="175" t="s">
        <v>179</v>
      </c>
      <c r="B2363" s="176"/>
      <c r="C2363" s="177" t="s">
        <v>179</v>
      </c>
      <c r="D2363" s="178"/>
      <c r="E2363" s="179" t="s">
        <v>179</v>
      </c>
      <c r="F2363" s="180" t="s">
        <v>179</v>
      </c>
      <c r="G2363" s="213"/>
    </row>
    <row r="2364" spans="1:7" hidden="1">
      <c r="A2364" s="175" t="s">
        <v>179</v>
      </c>
      <c r="B2364" s="176"/>
      <c r="C2364" s="177" t="s">
        <v>179</v>
      </c>
      <c r="D2364" s="178"/>
      <c r="E2364" s="179" t="s">
        <v>179</v>
      </c>
      <c r="F2364" s="180" t="s">
        <v>179</v>
      </c>
      <c r="G2364" s="213"/>
    </row>
    <row r="2365" spans="1:7" hidden="1">
      <c r="A2365" s="175" t="s">
        <v>179</v>
      </c>
      <c r="B2365" s="176"/>
      <c r="C2365" s="177" t="s">
        <v>179</v>
      </c>
      <c r="D2365" s="178"/>
      <c r="E2365" s="179" t="s">
        <v>179</v>
      </c>
      <c r="F2365" s="180" t="s">
        <v>179</v>
      </c>
      <c r="G2365" s="213"/>
    </row>
    <row r="2366" spans="1:7" hidden="1">
      <c r="A2366" s="175" t="s">
        <v>179</v>
      </c>
      <c r="B2366" s="176"/>
      <c r="C2366" s="177" t="s">
        <v>179</v>
      </c>
      <c r="D2366" s="178"/>
      <c r="E2366" s="179" t="s">
        <v>179</v>
      </c>
      <c r="F2366" s="180" t="s">
        <v>179</v>
      </c>
      <c r="G2366" s="213"/>
    </row>
    <row r="2367" spans="1:7" hidden="1">
      <c r="A2367" s="175" t="s">
        <v>179</v>
      </c>
      <c r="B2367" s="176"/>
      <c r="C2367" s="177" t="s">
        <v>179</v>
      </c>
      <c r="D2367" s="178"/>
      <c r="E2367" s="179" t="s">
        <v>179</v>
      </c>
      <c r="F2367" s="180" t="s">
        <v>179</v>
      </c>
      <c r="G2367" s="213"/>
    </row>
    <row r="2368" spans="1:7" ht="15.95" hidden="1" thickBot="1">
      <c r="A2368" s="175" t="s">
        <v>179</v>
      </c>
      <c r="B2368" s="181"/>
      <c r="C2368" s="177" t="s">
        <v>179</v>
      </c>
      <c r="D2368" s="182"/>
      <c r="E2368" s="179" t="s">
        <v>179</v>
      </c>
      <c r="F2368" s="180" t="s">
        <v>179</v>
      </c>
      <c r="G2368" s="213"/>
    </row>
    <row r="2369" spans="1:8" ht="15.95" hidden="1" thickBot="1">
      <c r="A2369" s="169"/>
      <c r="B2369" s="183"/>
      <c r="C2369" s="183"/>
      <c r="D2369" s="183"/>
      <c r="E2369" s="184" t="s">
        <v>190</v>
      </c>
      <c r="F2369" s="185">
        <v>4.4515844000000007</v>
      </c>
      <c r="G2369" s="213"/>
    </row>
    <row r="2370" spans="1:8" hidden="1">
      <c r="A2370" s="186" t="s">
        <v>191</v>
      </c>
      <c r="B2370" s="112"/>
      <c r="C2370" s="112"/>
      <c r="D2370" s="112"/>
      <c r="E2370" s="112"/>
      <c r="F2370" s="121"/>
      <c r="G2370" s="213"/>
    </row>
    <row r="2371" spans="1:8" hidden="1">
      <c r="A2371" s="140" t="s">
        <v>172</v>
      </c>
      <c r="B2371" s="141" t="s">
        <v>4</v>
      </c>
      <c r="C2371" s="141" t="s">
        <v>5</v>
      </c>
      <c r="D2371" s="141" t="s">
        <v>192</v>
      </c>
      <c r="E2371" s="141" t="s">
        <v>173</v>
      </c>
      <c r="F2371" s="143" t="s">
        <v>176</v>
      </c>
      <c r="G2371" s="213"/>
    </row>
    <row r="2372" spans="1:8" hidden="1">
      <c r="A2372" s="144" t="s">
        <v>179</v>
      </c>
      <c r="B2372" s="177" t="s">
        <v>179</v>
      </c>
      <c r="C2372" s="178" t="s">
        <v>179</v>
      </c>
      <c r="D2372" s="187" t="s">
        <v>179</v>
      </c>
      <c r="E2372" s="187" t="s">
        <v>179</v>
      </c>
      <c r="F2372" s="188" t="s">
        <v>179</v>
      </c>
      <c r="G2372" s="213"/>
    </row>
    <row r="2373" spans="1:8" hidden="1">
      <c r="A2373" s="144" t="s">
        <v>179</v>
      </c>
      <c r="B2373" s="177" t="s">
        <v>179</v>
      </c>
      <c r="C2373" s="178" t="s">
        <v>179</v>
      </c>
      <c r="D2373" s="187" t="s">
        <v>179</v>
      </c>
      <c r="E2373" s="187" t="s">
        <v>179</v>
      </c>
      <c r="F2373" s="188" t="s">
        <v>179</v>
      </c>
      <c r="G2373" s="213"/>
    </row>
    <row r="2374" spans="1:8" hidden="1">
      <c r="A2374" s="144" t="s">
        <v>179</v>
      </c>
      <c r="B2374" s="177" t="s">
        <v>179</v>
      </c>
      <c r="C2374" s="178" t="s">
        <v>179</v>
      </c>
      <c r="D2374" s="187" t="s">
        <v>179</v>
      </c>
      <c r="E2374" s="187" t="s">
        <v>179</v>
      </c>
      <c r="F2374" s="188" t="s">
        <v>179</v>
      </c>
      <c r="G2374" s="213"/>
    </row>
    <row r="2375" spans="1:8" ht="15.95" hidden="1" thickBot="1">
      <c r="A2375" s="169"/>
      <c r="B2375" s="183"/>
      <c r="C2375" s="183"/>
      <c r="D2375" s="183"/>
      <c r="E2375" s="184" t="s">
        <v>193</v>
      </c>
      <c r="F2375" s="189">
        <v>0</v>
      </c>
      <c r="G2375" s="213"/>
    </row>
    <row r="2376" spans="1:8" hidden="1">
      <c r="A2376" s="190"/>
      <c r="B2376" s="132"/>
      <c r="C2376" s="191" t="s">
        <v>194</v>
      </c>
      <c r="D2376" s="192"/>
      <c r="E2376" s="193"/>
      <c r="F2376" s="194">
        <v>6.9143344000000004</v>
      </c>
      <c r="G2376" s="213"/>
    </row>
    <row r="2377" spans="1:8" hidden="1">
      <c r="A2377" s="190"/>
      <c r="B2377" s="132"/>
      <c r="C2377" s="195" t="s">
        <v>195</v>
      </c>
      <c r="D2377" s="196"/>
      <c r="E2377" s="197">
        <v>0.2</v>
      </c>
      <c r="F2377" s="148">
        <v>1.3828668800000001</v>
      </c>
      <c r="G2377" s="213"/>
    </row>
    <row r="2378" spans="1:8" hidden="1">
      <c r="A2378" s="190"/>
      <c r="B2378" s="132"/>
      <c r="C2378" s="198" t="s">
        <v>196</v>
      </c>
      <c r="D2378" s="199"/>
      <c r="E2378" s="197">
        <v>0</v>
      </c>
      <c r="F2378" s="148">
        <v>0</v>
      </c>
      <c r="G2378" s="213"/>
    </row>
    <row r="2379" spans="1:8" hidden="1">
      <c r="A2379" s="190"/>
      <c r="B2379" s="132"/>
      <c r="C2379" s="195" t="s">
        <v>197</v>
      </c>
      <c r="D2379" s="196"/>
      <c r="E2379" s="200"/>
      <c r="F2379" s="148">
        <v>8.2972012800000012</v>
      </c>
      <c r="G2379" s="213"/>
    </row>
    <row r="2380" spans="1:8" ht="15.95" hidden="1" thickBot="1">
      <c r="A2380" s="190"/>
      <c r="B2380" s="132"/>
      <c r="C2380" s="201" t="s">
        <v>198</v>
      </c>
      <c r="D2380" s="202"/>
      <c r="E2380" s="203"/>
      <c r="F2380" s="204">
        <v>8.3000000000000007</v>
      </c>
      <c r="G2380" s="213"/>
    </row>
    <row r="2381" spans="1:8">
      <c r="F2381" s="221">
        <v>197003</v>
      </c>
      <c r="G2381" s="213" t="s">
        <v>325</v>
      </c>
    </row>
    <row r="2382" spans="1:8">
      <c r="A2382" s="217" t="s">
        <v>114</v>
      </c>
      <c r="B2382" s="217"/>
      <c r="C2382" s="217"/>
      <c r="D2382" s="217"/>
      <c r="E2382" s="217"/>
      <c r="F2382" s="218">
        <v>400674</v>
      </c>
      <c r="G2382" s="217" t="s">
        <v>326</v>
      </c>
      <c r="H2382" s="217"/>
    </row>
    <row r="2383" spans="1:8">
      <c r="A2383" s="217" t="s">
        <v>120</v>
      </c>
      <c r="B2383" s="217"/>
      <c r="C2383" s="217"/>
      <c r="D2383" s="217"/>
      <c r="E2383" s="217"/>
      <c r="F2383" s="218">
        <v>400870</v>
      </c>
      <c r="G2383" s="217" t="s">
        <v>326</v>
      </c>
      <c r="H2383" s="217"/>
    </row>
    <row r="2384" spans="1:8">
      <c r="A2384" s="217" t="s">
        <v>123</v>
      </c>
      <c r="B2384" s="217"/>
      <c r="C2384" s="217"/>
      <c r="D2384" s="217"/>
      <c r="E2384" s="217"/>
      <c r="F2384" s="218">
        <v>400746</v>
      </c>
      <c r="G2384" s="217" t="s">
        <v>326</v>
      </c>
      <c r="H2384" s="217"/>
    </row>
    <row r="2385" spans="1:8">
      <c r="A2385" s="217" t="s">
        <v>125</v>
      </c>
      <c r="B2385" s="217"/>
      <c r="C2385" s="217"/>
      <c r="D2385" s="217"/>
      <c r="E2385" s="217"/>
      <c r="F2385" s="218">
        <v>401062</v>
      </c>
      <c r="G2385" s="217" t="s">
        <v>326</v>
      </c>
      <c r="H2385" s="217"/>
    </row>
    <row r="2386" spans="1:8">
      <c r="A2386" s="217" t="s">
        <v>130</v>
      </c>
      <c r="B2386" s="217"/>
      <c r="C2386" s="217"/>
      <c r="D2386" s="217"/>
      <c r="E2386" s="217"/>
      <c r="F2386" s="218">
        <v>400863</v>
      </c>
      <c r="G2386" s="217" t="s">
        <v>326</v>
      </c>
      <c r="H2386" s="217"/>
    </row>
  </sheetData>
  <autoFilter ref="A1:F2380" xr:uid="{8F3E4510-2F81-0741-9976-0F296AA14635}">
    <filterColumn colId="4">
      <filters>
        <filter val="CODIGO: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190C-BE62-1F4E-8726-9F91AF3B2994}">
  <dimension ref="A2:F84"/>
  <sheetViews>
    <sheetView topLeftCell="A5" zoomScale="126" workbookViewId="0">
      <selection activeCell="B27" sqref="B27:C34"/>
    </sheetView>
  </sheetViews>
  <sheetFormatPr defaultColWidth="11.42578125" defaultRowHeight="15"/>
  <cols>
    <col min="1" max="2" width="7" customWidth="1"/>
    <col min="3" max="3" width="49.42578125" customWidth="1"/>
    <col min="4" max="4" width="8.7109375" style="108" customWidth="1"/>
  </cols>
  <sheetData>
    <row r="2" spans="1:6">
      <c r="A2">
        <v>400600</v>
      </c>
      <c r="B2">
        <v>400600</v>
      </c>
      <c r="C2" t="s">
        <v>12</v>
      </c>
      <c r="D2" s="108" t="s">
        <v>13</v>
      </c>
      <c r="E2" s="107">
        <v>121.42</v>
      </c>
      <c r="F2" t="b">
        <f>+A2=B2</f>
        <v>1</v>
      </c>
    </row>
    <row r="3" spans="1:6">
      <c r="A3">
        <v>401035</v>
      </c>
      <c r="B3">
        <v>401035</v>
      </c>
      <c r="C3" t="s">
        <v>15</v>
      </c>
      <c r="D3" s="108" t="s">
        <v>13</v>
      </c>
      <c r="E3" s="107">
        <v>31.2</v>
      </c>
      <c r="F3" t="b">
        <f t="shared" ref="F3:F38" si="0">+A3=B3</f>
        <v>1</v>
      </c>
    </row>
    <row r="4" spans="1:6">
      <c r="A4">
        <v>400594</v>
      </c>
      <c r="B4">
        <v>400594</v>
      </c>
      <c r="C4" t="s">
        <v>17</v>
      </c>
      <c r="D4" s="108" t="s">
        <v>13</v>
      </c>
      <c r="E4" s="107">
        <v>359.43</v>
      </c>
      <c r="F4" t="b">
        <f t="shared" si="0"/>
        <v>1</v>
      </c>
    </row>
    <row r="5" spans="1:6">
      <c r="A5">
        <v>401613</v>
      </c>
      <c r="B5">
        <v>401613</v>
      </c>
      <c r="C5" t="s">
        <v>44</v>
      </c>
      <c r="D5" s="108" t="s">
        <v>13</v>
      </c>
      <c r="E5" s="107">
        <v>2715.5</v>
      </c>
      <c r="F5" t="b">
        <f t="shared" si="0"/>
        <v>1</v>
      </c>
    </row>
    <row r="6" spans="1:6">
      <c r="A6">
        <v>401557</v>
      </c>
      <c r="B6">
        <v>401557</v>
      </c>
      <c r="C6" t="s">
        <v>46</v>
      </c>
      <c r="D6" s="108" t="s">
        <v>13</v>
      </c>
      <c r="E6" s="107">
        <v>2461.8000000000002</v>
      </c>
      <c r="F6" t="b">
        <f t="shared" si="0"/>
        <v>1</v>
      </c>
    </row>
    <row r="7" spans="1:6">
      <c r="A7">
        <v>401345</v>
      </c>
      <c r="B7">
        <v>401345</v>
      </c>
      <c r="C7" t="s">
        <v>48</v>
      </c>
      <c r="D7" s="108" t="s">
        <v>20</v>
      </c>
      <c r="E7" s="107">
        <v>5.86</v>
      </c>
      <c r="F7" t="b">
        <f t="shared" si="0"/>
        <v>1</v>
      </c>
    </row>
    <row r="8" spans="1:6">
      <c r="A8">
        <v>401347</v>
      </c>
      <c r="B8">
        <v>401347</v>
      </c>
      <c r="C8" t="s">
        <v>50</v>
      </c>
      <c r="D8" s="108" t="s">
        <v>20</v>
      </c>
      <c r="E8" s="107">
        <v>6.23</v>
      </c>
      <c r="F8" t="b">
        <f t="shared" si="0"/>
        <v>1</v>
      </c>
    </row>
    <row r="9" spans="1:6">
      <c r="A9">
        <v>401349</v>
      </c>
      <c r="B9">
        <v>401349</v>
      </c>
      <c r="C9" t="s">
        <v>52</v>
      </c>
      <c r="D9" s="108" t="s">
        <v>20</v>
      </c>
      <c r="E9" s="107">
        <v>8.59</v>
      </c>
      <c r="F9" t="b">
        <f t="shared" si="0"/>
        <v>1</v>
      </c>
    </row>
    <row r="10" spans="1:6">
      <c r="A10" s="105">
        <v>402027</v>
      </c>
      <c r="B10">
        <v>402024</v>
      </c>
      <c r="C10" t="s">
        <v>54</v>
      </c>
      <c r="D10" s="108" t="s">
        <v>13</v>
      </c>
      <c r="E10" s="107">
        <v>80.87</v>
      </c>
      <c r="F10" t="b">
        <f t="shared" si="0"/>
        <v>0</v>
      </c>
    </row>
    <row r="11" spans="1:6">
      <c r="A11">
        <v>401356</v>
      </c>
      <c r="B11">
        <v>401356</v>
      </c>
      <c r="C11" t="s">
        <v>56</v>
      </c>
      <c r="D11" s="108" t="s">
        <v>57</v>
      </c>
      <c r="E11" s="107">
        <v>5.35</v>
      </c>
      <c r="F11" t="b">
        <f t="shared" si="0"/>
        <v>1</v>
      </c>
    </row>
    <row r="12" spans="1:6">
      <c r="A12" s="105">
        <v>401530</v>
      </c>
      <c r="B12">
        <v>401528</v>
      </c>
      <c r="C12" t="s">
        <v>59</v>
      </c>
      <c r="D12" s="108" t="s">
        <v>20</v>
      </c>
      <c r="E12" s="107">
        <v>3.09</v>
      </c>
      <c r="F12" t="b">
        <f t="shared" si="0"/>
        <v>0</v>
      </c>
    </row>
    <row r="13" spans="1:6">
      <c r="A13">
        <v>400259</v>
      </c>
      <c r="B13">
        <v>400259</v>
      </c>
      <c r="C13" t="s">
        <v>62</v>
      </c>
      <c r="D13" s="108" t="s">
        <v>13</v>
      </c>
      <c r="E13" s="107">
        <v>1085.6600000000001</v>
      </c>
      <c r="F13" t="b">
        <f t="shared" si="0"/>
        <v>1</v>
      </c>
    </row>
    <row r="14" spans="1:6">
      <c r="A14">
        <v>402271</v>
      </c>
      <c r="B14">
        <v>402271</v>
      </c>
      <c r="C14" t="s">
        <v>64</v>
      </c>
      <c r="D14" s="108" t="s">
        <v>13</v>
      </c>
      <c r="E14" s="107">
        <v>1195.44</v>
      </c>
      <c r="F14" t="b">
        <f t="shared" si="0"/>
        <v>1</v>
      </c>
    </row>
    <row r="15" spans="1:6">
      <c r="A15">
        <v>400614</v>
      </c>
      <c r="B15">
        <v>400614</v>
      </c>
      <c r="C15" t="s">
        <v>66</v>
      </c>
      <c r="D15" s="108" t="s">
        <v>13</v>
      </c>
      <c r="E15" s="107">
        <v>29.54</v>
      </c>
      <c r="F15" t="b">
        <f t="shared" si="0"/>
        <v>1</v>
      </c>
    </row>
    <row r="16" spans="1:6">
      <c r="A16">
        <v>400711</v>
      </c>
      <c r="B16">
        <v>400711</v>
      </c>
      <c r="C16" t="s">
        <v>69</v>
      </c>
      <c r="D16" s="108" t="s">
        <v>13</v>
      </c>
      <c r="E16" s="107">
        <v>27.09</v>
      </c>
      <c r="F16" t="b">
        <f t="shared" si="0"/>
        <v>1</v>
      </c>
    </row>
    <row r="17" spans="1:6">
      <c r="A17">
        <v>400658</v>
      </c>
      <c r="B17">
        <v>400658</v>
      </c>
      <c r="C17" t="s">
        <v>71</v>
      </c>
      <c r="D17" s="108" t="s">
        <v>72</v>
      </c>
      <c r="E17" s="107">
        <v>8.0299999999999994</v>
      </c>
      <c r="F17" t="b">
        <f t="shared" si="0"/>
        <v>1</v>
      </c>
    </row>
    <row r="18" spans="1:6">
      <c r="A18" s="105">
        <v>400660</v>
      </c>
      <c r="B18">
        <v>400659</v>
      </c>
      <c r="C18" s="109" t="s">
        <v>74</v>
      </c>
      <c r="D18" s="108" t="s">
        <v>72</v>
      </c>
      <c r="E18" s="107">
        <v>9.5299999999999994</v>
      </c>
      <c r="F18" t="b">
        <f t="shared" si="0"/>
        <v>0</v>
      </c>
    </row>
    <row r="19" spans="1:6">
      <c r="B19" s="110">
        <v>406063</v>
      </c>
      <c r="C19" t="s">
        <v>76</v>
      </c>
      <c r="D19" s="108" t="s">
        <v>72</v>
      </c>
      <c r="E19" s="107">
        <v>3.83</v>
      </c>
      <c r="F19" t="b">
        <f t="shared" si="0"/>
        <v>0</v>
      </c>
    </row>
    <row r="20" spans="1:6">
      <c r="A20" s="105">
        <v>404044</v>
      </c>
      <c r="B20">
        <v>404047</v>
      </c>
      <c r="C20" t="s">
        <v>82</v>
      </c>
      <c r="D20" s="108" t="s">
        <v>13</v>
      </c>
      <c r="E20" s="107">
        <v>708.79</v>
      </c>
      <c r="F20" t="b">
        <f t="shared" si="0"/>
        <v>0</v>
      </c>
    </row>
    <row r="21" spans="1:6">
      <c r="A21">
        <v>404834</v>
      </c>
      <c r="B21">
        <v>404834</v>
      </c>
      <c r="C21" t="s">
        <v>84</v>
      </c>
      <c r="D21" s="108" t="s">
        <v>20</v>
      </c>
      <c r="E21" s="107">
        <v>12.51</v>
      </c>
      <c r="F21" t="b">
        <f t="shared" si="0"/>
        <v>1</v>
      </c>
    </row>
    <row r="22" spans="1:6">
      <c r="A22">
        <v>401617</v>
      </c>
      <c r="B22">
        <v>401617</v>
      </c>
      <c r="C22" t="s">
        <v>87</v>
      </c>
      <c r="D22" s="108" t="s">
        <v>13</v>
      </c>
      <c r="E22" s="107">
        <v>2122.56</v>
      </c>
      <c r="F22" t="b">
        <f t="shared" si="0"/>
        <v>1</v>
      </c>
    </row>
    <row r="23" spans="1:6">
      <c r="A23" s="105">
        <v>401629</v>
      </c>
      <c r="B23">
        <v>401620</v>
      </c>
      <c r="C23" t="s">
        <v>89</v>
      </c>
      <c r="D23" s="108" t="s">
        <v>13</v>
      </c>
      <c r="E23" s="107">
        <v>2072.4499999999998</v>
      </c>
      <c r="F23" t="b">
        <f t="shared" si="0"/>
        <v>0</v>
      </c>
    </row>
    <row r="24" spans="1:6">
      <c r="A24">
        <v>400227</v>
      </c>
      <c r="B24">
        <v>400227</v>
      </c>
      <c r="C24" t="s">
        <v>106</v>
      </c>
      <c r="D24" s="108" t="s">
        <v>13</v>
      </c>
      <c r="E24" s="107">
        <v>1210.1300000000001</v>
      </c>
      <c r="F24" t="b">
        <f t="shared" si="0"/>
        <v>1</v>
      </c>
    </row>
    <row r="25" spans="1:6">
      <c r="A25" s="105">
        <v>401818</v>
      </c>
      <c r="B25">
        <v>401813</v>
      </c>
      <c r="C25" t="s">
        <v>108</v>
      </c>
      <c r="D25" s="108" t="s">
        <v>13</v>
      </c>
      <c r="E25" s="107">
        <v>2156.9299999999998</v>
      </c>
      <c r="F25" t="b">
        <f>+A25=B25</f>
        <v>0</v>
      </c>
    </row>
    <row r="26" spans="1:6">
      <c r="A26">
        <v>400237</v>
      </c>
      <c r="B26">
        <v>400237</v>
      </c>
      <c r="C26" t="s">
        <v>110</v>
      </c>
      <c r="D26" s="108" t="s">
        <v>13</v>
      </c>
      <c r="E26" s="107">
        <v>990.26</v>
      </c>
      <c r="F26" t="b">
        <f t="shared" si="0"/>
        <v>1</v>
      </c>
    </row>
    <row r="27" spans="1:6">
      <c r="B27" s="109">
        <v>400674</v>
      </c>
      <c r="C27" t="s">
        <v>114</v>
      </c>
      <c r="D27" s="108" t="s">
        <v>20</v>
      </c>
      <c r="E27" s="107">
        <v>5.0199999999999996</v>
      </c>
      <c r="F27" t="b">
        <f>+A27=B27</f>
        <v>0</v>
      </c>
    </row>
    <row r="28" spans="1:6">
      <c r="A28">
        <v>400687</v>
      </c>
      <c r="B28">
        <v>400687</v>
      </c>
      <c r="C28" t="s">
        <v>116</v>
      </c>
      <c r="D28" s="108" t="s">
        <v>13</v>
      </c>
      <c r="E28" s="107">
        <v>15.49</v>
      </c>
      <c r="F28" t="b">
        <f t="shared" si="0"/>
        <v>1</v>
      </c>
    </row>
    <row r="29" spans="1:6">
      <c r="A29">
        <v>400688</v>
      </c>
      <c r="B29">
        <v>400688</v>
      </c>
      <c r="C29" t="s">
        <v>118</v>
      </c>
      <c r="D29" s="108" t="s">
        <v>13</v>
      </c>
      <c r="E29" s="107">
        <v>16.329999999999998</v>
      </c>
      <c r="F29" t="b">
        <f t="shared" si="0"/>
        <v>1</v>
      </c>
    </row>
    <row r="30" spans="1:6">
      <c r="B30" s="109">
        <v>400870</v>
      </c>
      <c r="C30" t="s">
        <v>120</v>
      </c>
      <c r="D30" s="108" t="s">
        <v>13</v>
      </c>
      <c r="E30" s="107">
        <v>61.51</v>
      </c>
      <c r="F30" t="b">
        <f>+A30=B30</f>
        <v>0</v>
      </c>
    </row>
    <row r="31" spans="1:6">
      <c r="B31" s="109">
        <v>400746</v>
      </c>
      <c r="C31" t="s">
        <v>123</v>
      </c>
      <c r="D31" s="108" t="s">
        <v>13</v>
      </c>
      <c r="E31" s="107">
        <v>104.76</v>
      </c>
      <c r="F31" t="b">
        <f t="shared" si="0"/>
        <v>0</v>
      </c>
    </row>
    <row r="32" spans="1:6">
      <c r="B32" s="109">
        <v>401062</v>
      </c>
      <c r="C32" t="s">
        <v>125</v>
      </c>
      <c r="D32" s="108" t="s">
        <v>13</v>
      </c>
      <c r="E32" s="107">
        <v>49.2</v>
      </c>
      <c r="F32" t="b">
        <f t="shared" si="0"/>
        <v>0</v>
      </c>
    </row>
    <row r="33" spans="1:6">
      <c r="A33">
        <v>401037</v>
      </c>
      <c r="B33">
        <v>401037</v>
      </c>
      <c r="C33" t="s">
        <v>128</v>
      </c>
      <c r="D33" s="108" t="s">
        <v>13</v>
      </c>
      <c r="E33" s="107">
        <v>40.799999999999997</v>
      </c>
      <c r="F33" t="b">
        <f t="shared" si="0"/>
        <v>1</v>
      </c>
    </row>
    <row r="34" spans="1:6">
      <c r="B34" s="109">
        <v>400863</v>
      </c>
      <c r="C34" t="s">
        <v>130</v>
      </c>
      <c r="D34" s="108" t="s">
        <v>13</v>
      </c>
      <c r="E34" s="107">
        <v>15196.13</v>
      </c>
      <c r="F34" t="b">
        <f t="shared" si="0"/>
        <v>0</v>
      </c>
    </row>
    <row r="35" spans="1:6">
      <c r="A35">
        <v>402273</v>
      </c>
      <c r="B35">
        <v>402273</v>
      </c>
      <c r="C35" t="s">
        <v>132</v>
      </c>
      <c r="D35" s="108" t="s">
        <v>13</v>
      </c>
      <c r="E35" s="107">
        <v>545.47</v>
      </c>
      <c r="F35" t="b">
        <f t="shared" si="0"/>
        <v>1</v>
      </c>
    </row>
    <row r="36" spans="1:6">
      <c r="A36" s="105">
        <v>404045</v>
      </c>
      <c r="B36">
        <v>404049</v>
      </c>
      <c r="C36" t="s">
        <v>136</v>
      </c>
      <c r="D36" s="108" t="s">
        <v>13</v>
      </c>
      <c r="E36" s="107">
        <v>942.75</v>
      </c>
      <c r="F36" t="b">
        <f t="shared" si="0"/>
        <v>0</v>
      </c>
    </row>
    <row r="37" spans="1:6">
      <c r="A37">
        <v>400235</v>
      </c>
      <c r="B37">
        <v>400235</v>
      </c>
      <c r="C37" t="s">
        <v>147</v>
      </c>
      <c r="D37" s="108" t="s">
        <v>13</v>
      </c>
      <c r="E37" s="107">
        <v>990.26</v>
      </c>
      <c r="F37" t="b">
        <f t="shared" si="0"/>
        <v>1</v>
      </c>
    </row>
    <row r="38" spans="1:6">
      <c r="A38">
        <v>400669</v>
      </c>
      <c r="B38">
        <v>400669</v>
      </c>
      <c r="C38" t="s">
        <v>156</v>
      </c>
      <c r="D38" s="108" t="s">
        <v>20</v>
      </c>
      <c r="E38" s="107">
        <v>5</v>
      </c>
      <c r="F38" t="b">
        <f t="shared" si="0"/>
        <v>1</v>
      </c>
    </row>
    <row r="39" spans="1:6">
      <c r="D39"/>
    </row>
    <row r="40" spans="1:6">
      <c r="D40"/>
    </row>
    <row r="41" spans="1:6">
      <c r="D41"/>
    </row>
    <row r="42" spans="1:6">
      <c r="D42"/>
    </row>
    <row r="43" spans="1:6">
      <c r="D43"/>
    </row>
    <row r="44" spans="1:6">
      <c r="D44"/>
    </row>
    <row r="45" spans="1:6">
      <c r="D45"/>
    </row>
    <row r="46" spans="1:6">
      <c r="D46"/>
    </row>
    <row r="47" spans="1:6">
      <c r="A47">
        <v>400600</v>
      </c>
      <c r="D47"/>
    </row>
    <row r="48" spans="1:6">
      <c r="A48">
        <v>401035</v>
      </c>
      <c r="D48"/>
    </row>
    <row r="49" spans="1:4">
      <c r="A49">
        <v>400594</v>
      </c>
      <c r="D49"/>
    </row>
    <row r="50" spans="1:4">
      <c r="A50">
        <v>401613</v>
      </c>
      <c r="D50"/>
    </row>
    <row r="51" spans="1:4">
      <c r="A51">
        <v>401557</v>
      </c>
      <c r="D51"/>
    </row>
    <row r="52" spans="1:4">
      <c r="A52">
        <v>401345</v>
      </c>
      <c r="D52"/>
    </row>
    <row r="53" spans="1:4">
      <c r="A53">
        <v>401347</v>
      </c>
      <c r="D53"/>
    </row>
    <row r="54" spans="1:4">
      <c r="A54">
        <v>401349</v>
      </c>
      <c r="D54"/>
    </row>
    <row r="55" spans="1:4">
      <c r="A55">
        <v>402027</v>
      </c>
      <c r="D55"/>
    </row>
    <row r="56" spans="1:4">
      <c r="A56">
        <v>401356</v>
      </c>
      <c r="D56"/>
    </row>
    <row r="57" spans="1:4">
      <c r="A57">
        <v>401530</v>
      </c>
      <c r="D57"/>
    </row>
    <row r="58" spans="1:4">
      <c r="A58">
        <v>400259</v>
      </c>
      <c r="D58"/>
    </row>
    <row r="59" spans="1:4">
      <c r="A59">
        <v>402271</v>
      </c>
      <c r="D59"/>
    </row>
    <row r="60" spans="1:4">
      <c r="A60">
        <v>400614</v>
      </c>
      <c r="D60"/>
    </row>
    <row r="61" spans="1:4">
      <c r="A61">
        <v>400711</v>
      </c>
      <c r="D61"/>
    </row>
    <row r="62" spans="1:4">
      <c r="A62">
        <v>400658</v>
      </c>
      <c r="D62"/>
    </row>
    <row r="63" spans="1:4">
      <c r="A63">
        <v>400660</v>
      </c>
      <c r="D63"/>
    </row>
    <row r="64" spans="1:4">
      <c r="A64">
        <v>404044</v>
      </c>
      <c r="D64"/>
    </row>
    <row r="65" spans="1:4">
      <c r="A65">
        <v>404834</v>
      </c>
      <c r="D65"/>
    </row>
    <row r="66" spans="1:4">
      <c r="A66">
        <v>401617</v>
      </c>
      <c r="D66"/>
    </row>
    <row r="67" spans="1:4">
      <c r="A67">
        <v>401620</v>
      </c>
      <c r="D67"/>
    </row>
    <row r="68" spans="1:4">
      <c r="A68">
        <v>400227</v>
      </c>
      <c r="D68"/>
    </row>
    <row r="69" spans="1:4">
      <c r="A69">
        <v>401818</v>
      </c>
      <c r="D69"/>
    </row>
    <row r="70" spans="1:4">
      <c r="A70">
        <v>400237</v>
      </c>
      <c r="D70"/>
    </row>
    <row r="71" spans="1:4">
      <c r="A71">
        <v>400687</v>
      </c>
      <c r="D71"/>
    </row>
    <row r="72" spans="1:4">
      <c r="A72">
        <v>400688</v>
      </c>
      <c r="D72"/>
    </row>
    <row r="73" spans="1:4">
      <c r="A73">
        <v>401037</v>
      </c>
      <c r="D73"/>
    </row>
    <row r="74" spans="1:4">
      <c r="A74">
        <v>402273</v>
      </c>
      <c r="D74"/>
    </row>
    <row r="75" spans="1:4">
      <c r="A75">
        <v>404045</v>
      </c>
      <c r="D75"/>
    </row>
    <row r="76" spans="1:4">
      <c r="A76">
        <v>400235</v>
      </c>
      <c r="D76"/>
    </row>
    <row r="77" spans="1:4">
      <c r="A77">
        <v>400669</v>
      </c>
      <c r="D77"/>
    </row>
    <row r="78" spans="1:4">
      <c r="D78"/>
    </row>
    <row r="79" spans="1:4">
      <c r="D79"/>
    </row>
    <row r="80" spans="1:4">
      <c r="D80"/>
    </row>
    <row r="81" spans="4:4">
      <c r="D81"/>
    </row>
    <row r="82" spans="4:4">
      <c r="D82"/>
    </row>
    <row r="83" spans="4:4">
      <c r="D83"/>
    </row>
    <row r="84" spans="4:4">
      <c r="D84"/>
    </row>
  </sheetData>
  <autoFilter ref="B1:E38" xr:uid="{3A9D190C-BE62-1F4E-8726-9F91AF3B2994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21845-F30D-41C8-BD21-42F611D33E68}">
  <sheetPr codeName="Hoja54"/>
  <dimension ref="B3:J73"/>
  <sheetViews>
    <sheetView view="pageBreakPreview" zoomScale="80" zoomScaleNormal="100" zoomScaleSheetLayoutView="80" workbookViewId="0">
      <selection activeCell="Q11" sqref="Q11"/>
    </sheetView>
  </sheetViews>
  <sheetFormatPr defaultColWidth="11.42578125" defaultRowHeight="15"/>
  <cols>
    <col min="1" max="1" width="2.28515625" customWidth="1"/>
    <col min="2" max="2" width="9.85546875" customWidth="1"/>
    <col min="3" max="3" width="18.140625" customWidth="1"/>
    <col min="4" max="4" width="26.28515625" customWidth="1"/>
    <col min="6" max="6" width="8.7109375" customWidth="1"/>
    <col min="7" max="7" width="14.85546875" customWidth="1"/>
    <col min="8" max="8" width="14.140625" customWidth="1"/>
    <col min="10" max="10" width="4.7109375" customWidth="1"/>
  </cols>
  <sheetData>
    <row r="3" spans="3:10">
      <c r="C3" s="231" t="s">
        <v>327</v>
      </c>
      <c r="D3" s="231"/>
      <c r="E3" s="231"/>
      <c r="F3" s="231"/>
      <c r="G3" s="231"/>
      <c r="H3" s="231"/>
      <c r="I3" s="231"/>
    </row>
    <row r="4" spans="3:10">
      <c r="C4" s="50"/>
      <c r="D4" s="50"/>
      <c r="E4" s="50"/>
      <c r="F4" s="50"/>
      <c r="G4" s="50"/>
      <c r="H4" s="50"/>
      <c r="I4" s="50"/>
    </row>
    <row r="5" spans="3:10">
      <c r="C5" s="50"/>
      <c r="D5" s="50"/>
      <c r="E5" s="50"/>
      <c r="F5" s="50"/>
      <c r="G5" s="50"/>
      <c r="H5" s="50"/>
      <c r="I5" s="50"/>
    </row>
    <row r="6" spans="3:10">
      <c r="C6" s="51"/>
      <c r="D6" s="51"/>
      <c r="E6" s="52"/>
      <c r="F6" s="52"/>
      <c r="G6" s="52"/>
      <c r="H6" s="52"/>
      <c r="I6" s="53"/>
    </row>
    <row r="7" spans="3:10">
      <c r="C7" s="232" t="s">
        <v>328</v>
      </c>
      <c r="D7" s="232"/>
      <c r="E7" s="232"/>
      <c r="F7" s="232"/>
      <c r="G7" s="232"/>
      <c r="H7" s="232"/>
      <c r="I7" s="232"/>
    </row>
    <row r="8" spans="3:10">
      <c r="C8" s="54"/>
      <c r="D8" s="55"/>
      <c r="E8" s="56"/>
      <c r="F8" s="56"/>
      <c r="G8" s="56"/>
      <c r="H8" s="56"/>
      <c r="I8" s="57"/>
    </row>
    <row r="9" spans="3:10" ht="23.25" customHeight="1">
      <c r="C9" s="58" t="s">
        <v>329</v>
      </c>
      <c r="D9" s="59" t="s">
        <v>330</v>
      </c>
      <c r="E9" s="59"/>
      <c r="F9" s="60"/>
      <c r="G9" s="60"/>
      <c r="H9" s="233" t="s">
        <v>331</v>
      </c>
      <c r="I9" s="233"/>
      <c r="J9" s="233"/>
    </row>
    <row r="10" spans="3:10">
      <c r="C10" s="59"/>
      <c r="D10" s="59"/>
      <c r="E10" s="59"/>
      <c r="F10" s="59"/>
      <c r="G10" s="59"/>
      <c r="H10" s="233"/>
      <c r="I10" s="233"/>
      <c r="J10" s="233"/>
    </row>
    <row r="11" spans="3:10" ht="15" customHeight="1">
      <c r="C11" s="61" t="s">
        <v>332</v>
      </c>
      <c r="D11" s="62" t="s">
        <v>76</v>
      </c>
      <c r="E11" s="63"/>
      <c r="F11" s="63"/>
      <c r="G11" s="63"/>
      <c r="H11" s="63"/>
      <c r="I11" s="63"/>
      <c r="J11" s="59"/>
    </row>
    <row r="12" spans="3:10">
      <c r="C12" s="61" t="s">
        <v>333</v>
      </c>
      <c r="D12" s="61" t="s">
        <v>334</v>
      </c>
      <c r="E12" s="61"/>
      <c r="F12" s="61"/>
      <c r="G12" s="61"/>
      <c r="H12" s="61"/>
      <c r="I12" s="59"/>
      <c r="J12" s="59"/>
    </row>
    <row r="13" spans="3:10">
      <c r="C13" s="61" t="s">
        <v>335</v>
      </c>
      <c r="D13" s="104">
        <v>406063</v>
      </c>
      <c r="E13" s="61"/>
      <c r="F13" s="61"/>
      <c r="G13" s="61"/>
      <c r="H13" s="61"/>
      <c r="I13" s="59"/>
      <c r="J13" s="59"/>
    </row>
    <row r="14" spans="3:10">
      <c r="C14" s="61" t="s">
        <v>336</v>
      </c>
      <c r="D14" s="59" t="s">
        <v>337</v>
      </c>
      <c r="E14" s="59"/>
      <c r="F14" s="59"/>
      <c r="G14" s="59"/>
      <c r="H14" s="59"/>
      <c r="I14" s="59"/>
      <c r="J14" s="59"/>
    </row>
    <row r="15" spans="3:10">
      <c r="C15" s="64"/>
      <c r="D15" s="64"/>
      <c r="E15" s="65"/>
      <c r="F15" s="65"/>
      <c r="G15" s="64"/>
      <c r="H15" s="65"/>
      <c r="I15" s="57"/>
    </row>
    <row r="16" spans="3:10">
      <c r="C16" s="64" t="s">
        <v>338</v>
      </c>
      <c r="D16" s="64"/>
      <c r="E16" s="65"/>
      <c r="F16" s="65"/>
      <c r="G16" s="65"/>
      <c r="H16" s="65"/>
      <c r="I16" s="57"/>
    </row>
    <row r="17" spans="3:9">
      <c r="C17" s="66" t="s">
        <v>339</v>
      </c>
      <c r="D17" s="67"/>
      <c r="E17" s="68" t="s">
        <v>340</v>
      </c>
      <c r="F17" s="68" t="s">
        <v>341</v>
      </c>
      <c r="G17" s="68" t="s">
        <v>342</v>
      </c>
      <c r="H17" s="68" t="s">
        <v>343</v>
      </c>
      <c r="I17" s="68" t="s">
        <v>176</v>
      </c>
    </row>
    <row r="18" spans="3:9">
      <c r="C18" s="69" t="s">
        <v>344</v>
      </c>
      <c r="D18" s="70"/>
      <c r="E18" s="71">
        <v>1</v>
      </c>
      <c r="F18" s="71">
        <v>0.59</v>
      </c>
      <c r="G18" s="71">
        <f>E18*F18</f>
        <v>0.59</v>
      </c>
      <c r="H18" s="71">
        <v>1</v>
      </c>
      <c r="I18" s="72">
        <f>ROUND((G18*H18),2)</f>
        <v>0.59</v>
      </c>
    </row>
    <row r="19" spans="3:9">
      <c r="C19" s="69" t="s">
        <v>345</v>
      </c>
      <c r="D19" s="70"/>
      <c r="E19" s="71">
        <f>SUM(E23:E28)</f>
        <v>3</v>
      </c>
      <c r="F19" s="71">
        <v>0.03</v>
      </c>
      <c r="G19" s="71">
        <f t="shared" ref="G19" si="0">E19*F19</f>
        <v>0.09</v>
      </c>
      <c r="H19" s="71">
        <f>(H24+H25+H26)/E19</f>
        <v>0.10000000000000002</v>
      </c>
      <c r="I19" s="73">
        <f t="shared" ref="I19" si="1">ROUND((G19*H19),2)</f>
        <v>0.01</v>
      </c>
    </row>
    <row r="20" spans="3:9">
      <c r="C20" s="69"/>
      <c r="D20" s="70"/>
      <c r="E20" s="71"/>
      <c r="F20" s="71"/>
      <c r="G20" s="71"/>
      <c r="H20" s="71"/>
      <c r="I20" s="73"/>
    </row>
    <row r="21" spans="3:9">
      <c r="C21" s="69"/>
      <c r="D21" s="70"/>
      <c r="E21" s="71"/>
      <c r="F21" s="71"/>
      <c r="G21" s="71"/>
      <c r="H21" s="71"/>
      <c r="I21" s="73"/>
    </row>
    <row r="22" spans="3:9">
      <c r="C22" s="74" t="s">
        <v>346</v>
      </c>
      <c r="D22" s="75"/>
      <c r="E22" s="76"/>
      <c r="F22" s="76"/>
      <c r="G22" s="76"/>
      <c r="H22" s="76"/>
      <c r="I22" s="77">
        <f>ROUND(SUM(I18:I19),2)</f>
        <v>0.6</v>
      </c>
    </row>
    <row r="23" spans="3:9">
      <c r="C23" s="66" t="s">
        <v>347</v>
      </c>
      <c r="D23" s="67"/>
      <c r="E23" s="68" t="s">
        <v>340</v>
      </c>
      <c r="F23" s="68" t="s">
        <v>341</v>
      </c>
      <c r="G23" s="68" t="s">
        <v>342</v>
      </c>
      <c r="H23" s="68" t="s">
        <v>343</v>
      </c>
      <c r="I23" s="68" t="s">
        <v>176</v>
      </c>
    </row>
    <row r="24" spans="3:9">
      <c r="C24" s="78" t="s">
        <v>348</v>
      </c>
      <c r="D24" s="79"/>
      <c r="E24" s="71">
        <v>1</v>
      </c>
      <c r="F24" s="71">
        <v>3.87</v>
      </c>
      <c r="G24" s="71">
        <f>E24*F24</f>
        <v>3.87</v>
      </c>
      <c r="H24" s="71">
        <v>0.1</v>
      </c>
      <c r="I24" s="72">
        <f>ROUND((G24*H24),2)</f>
        <v>0.39</v>
      </c>
    </row>
    <row r="25" spans="3:9">
      <c r="C25" s="234" t="s">
        <v>349</v>
      </c>
      <c r="D25" s="235"/>
      <c r="E25" s="71">
        <v>1</v>
      </c>
      <c r="F25" s="71">
        <v>3.83</v>
      </c>
      <c r="G25" s="71">
        <f t="shared" ref="G25:G26" si="2">E25*F25</f>
        <v>3.83</v>
      </c>
      <c r="H25" s="71">
        <v>0.1</v>
      </c>
      <c r="I25" s="72">
        <f t="shared" ref="I25:I26" si="3">ROUND((G25*H25),2)</f>
        <v>0.38</v>
      </c>
    </row>
    <row r="26" spans="3:9">
      <c r="C26" s="78" t="s">
        <v>350</v>
      </c>
      <c r="D26" s="79"/>
      <c r="E26" s="71">
        <v>1</v>
      </c>
      <c r="F26" s="71">
        <v>4.3</v>
      </c>
      <c r="G26" s="71">
        <f t="shared" si="2"/>
        <v>4.3</v>
      </c>
      <c r="H26" s="71">
        <v>0.1</v>
      </c>
      <c r="I26" s="72">
        <f t="shared" si="3"/>
        <v>0.43</v>
      </c>
    </row>
    <row r="27" spans="3:9">
      <c r="C27" s="78"/>
      <c r="D27" s="79"/>
      <c r="E27" s="71"/>
      <c r="F27" s="71"/>
      <c r="G27" s="71"/>
      <c r="H27" s="71"/>
      <c r="I27" s="71"/>
    </row>
    <row r="28" spans="3:9">
      <c r="C28" s="74" t="s">
        <v>351</v>
      </c>
      <c r="D28" s="75"/>
      <c r="E28" s="80"/>
      <c r="F28" s="76"/>
      <c r="G28" s="76"/>
      <c r="H28" s="76"/>
      <c r="I28" s="77">
        <f>ROUND(SUM(I24:I26),2)</f>
        <v>1.2</v>
      </c>
    </row>
    <row r="29" spans="3:9">
      <c r="C29" s="64"/>
      <c r="D29" s="64"/>
      <c r="E29" s="81"/>
      <c r="F29" s="81"/>
      <c r="G29" s="81"/>
      <c r="H29" s="81"/>
      <c r="I29" s="80"/>
    </row>
    <row r="30" spans="3:9">
      <c r="C30" s="66" t="s">
        <v>352</v>
      </c>
      <c r="D30" s="67"/>
      <c r="E30" s="82"/>
      <c r="F30" s="83" t="s">
        <v>4</v>
      </c>
      <c r="G30" s="68" t="s">
        <v>5</v>
      </c>
      <c r="H30" s="68" t="s">
        <v>353</v>
      </c>
      <c r="I30" s="68" t="s">
        <v>176</v>
      </c>
    </row>
    <row r="31" spans="3:9" ht="58.5" customHeight="1">
      <c r="C31" s="236" t="s">
        <v>76</v>
      </c>
      <c r="D31" s="237"/>
      <c r="E31" s="238"/>
      <c r="F31" s="84" t="s">
        <v>334</v>
      </c>
      <c r="G31" s="73">
        <v>1</v>
      </c>
      <c r="H31" s="71">
        <v>1.39</v>
      </c>
      <c r="I31" s="72">
        <f>ROUND((G31*H31),2)</f>
        <v>1.39</v>
      </c>
    </row>
    <row r="32" spans="3:9" ht="31.5" customHeight="1">
      <c r="C32" s="228"/>
      <c r="D32" s="229"/>
      <c r="E32" s="230"/>
      <c r="F32" s="84"/>
      <c r="G32" s="73"/>
      <c r="H32" s="71"/>
      <c r="I32" s="73"/>
    </row>
    <row r="33" spans="3:9">
      <c r="C33" s="78"/>
      <c r="D33" s="79"/>
      <c r="E33" s="82"/>
      <c r="F33" s="84"/>
      <c r="G33" s="85"/>
      <c r="H33" s="71"/>
      <c r="I33" s="73"/>
    </row>
    <row r="34" spans="3:9" hidden="1">
      <c r="C34" s="86"/>
      <c r="D34" s="87"/>
      <c r="E34" s="82"/>
      <c r="F34" s="84"/>
      <c r="G34" s="73"/>
      <c r="H34" s="71"/>
      <c r="I34" s="73"/>
    </row>
    <row r="35" spans="3:9" hidden="1">
      <c r="C35" s="86"/>
      <c r="D35" s="87"/>
      <c r="E35" s="82"/>
      <c r="F35" s="84"/>
      <c r="G35" s="73"/>
      <c r="H35" s="71"/>
      <c r="I35" s="73"/>
    </row>
    <row r="36" spans="3:9" hidden="1">
      <c r="C36" s="86"/>
      <c r="D36" s="87"/>
      <c r="E36" s="82"/>
      <c r="F36" s="84"/>
      <c r="G36" s="73"/>
      <c r="H36" s="71"/>
      <c r="I36" s="73"/>
    </row>
    <row r="37" spans="3:9" hidden="1">
      <c r="C37" s="242"/>
      <c r="D37" s="243"/>
      <c r="E37" s="82"/>
      <c r="F37" s="84"/>
      <c r="G37" s="73"/>
      <c r="H37" s="71"/>
      <c r="I37" s="73"/>
    </row>
    <row r="38" spans="3:9" hidden="1">
      <c r="C38" s="242"/>
      <c r="D38" s="243"/>
      <c r="E38" s="82"/>
      <c r="F38" s="84"/>
      <c r="G38" s="73"/>
      <c r="H38" s="71"/>
      <c r="I38" s="73"/>
    </row>
    <row r="39" spans="3:9" hidden="1">
      <c r="C39" s="242"/>
      <c r="D39" s="243"/>
      <c r="E39" s="82"/>
      <c r="F39" s="84"/>
      <c r="G39" s="73"/>
      <c r="H39" s="71"/>
      <c r="I39" s="73"/>
    </row>
    <row r="40" spans="3:9" hidden="1">
      <c r="C40" s="242"/>
      <c r="D40" s="243"/>
      <c r="E40" s="82"/>
      <c r="F40" s="84"/>
      <c r="G40" s="73"/>
      <c r="H40" s="71"/>
      <c r="I40" s="73"/>
    </row>
    <row r="41" spans="3:9" hidden="1">
      <c r="C41" s="242"/>
      <c r="D41" s="243"/>
      <c r="E41" s="82"/>
      <c r="F41" s="84"/>
      <c r="G41" s="73"/>
      <c r="H41" s="71"/>
      <c r="I41" s="73"/>
    </row>
    <row r="42" spans="3:9" hidden="1">
      <c r="C42" s="242"/>
      <c r="D42" s="243"/>
      <c r="E42" s="82"/>
      <c r="F42" s="84"/>
      <c r="G42" s="73"/>
      <c r="H42" s="71"/>
      <c r="I42" s="73"/>
    </row>
    <row r="43" spans="3:9" hidden="1">
      <c r="C43" s="242"/>
      <c r="D43" s="243"/>
      <c r="E43" s="82"/>
      <c r="F43" s="84"/>
      <c r="G43" s="73"/>
      <c r="H43" s="71"/>
      <c r="I43" s="73"/>
    </row>
    <row r="44" spans="3:9" hidden="1">
      <c r="C44" s="242"/>
      <c r="D44" s="243"/>
      <c r="E44" s="82"/>
      <c r="F44" s="84"/>
      <c r="G44" s="73"/>
      <c r="H44" s="71"/>
      <c r="I44" s="73"/>
    </row>
    <row r="45" spans="3:9">
      <c r="C45" s="242"/>
      <c r="D45" s="243"/>
      <c r="E45" s="82"/>
      <c r="F45" s="84"/>
      <c r="G45" s="73"/>
      <c r="H45" s="71"/>
      <c r="I45" s="73"/>
    </row>
    <row r="46" spans="3:9">
      <c r="C46" s="88" t="s">
        <v>354</v>
      </c>
      <c r="D46" s="64"/>
      <c r="E46" s="65"/>
      <c r="F46" s="76"/>
      <c r="G46" s="76"/>
      <c r="H46" s="76"/>
      <c r="I46" s="77">
        <f>ROUND(SUM(I31:I32),2)</f>
        <v>1.39</v>
      </c>
    </row>
    <row r="47" spans="3:9">
      <c r="C47" s="64"/>
      <c r="D47" s="64"/>
      <c r="E47" s="65"/>
      <c r="F47" s="65"/>
      <c r="G47" s="65"/>
      <c r="H47" s="65"/>
      <c r="I47" s="65"/>
    </row>
    <row r="48" spans="3:9">
      <c r="C48" s="66" t="s">
        <v>355</v>
      </c>
      <c r="D48" s="67"/>
      <c r="E48" s="82"/>
      <c r="F48" s="68" t="s">
        <v>4</v>
      </c>
      <c r="G48" s="89" t="s">
        <v>5</v>
      </c>
      <c r="H48" s="89" t="s">
        <v>173</v>
      </c>
      <c r="I48" s="89" t="s">
        <v>176</v>
      </c>
    </row>
    <row r="49" spans="3:9">
      <c r="C49" s="239"/>
      <c r="D49" s="240"/>
      <c r="E49" s="241"/>
      <c r="F49" s="90"/>
      <c r="G49" s="91"/>
      <c r="H49" s="92"/>
      <c r="I49" s="93"/>
    </row>
    <row r="50" spans="3:9" hidden="1">
      <c r="C50" s="239"/>
      <c r="D50" s="240"/>
      <c r="E50" s="241"/>
      <c r="F50" s="90"/>
      <c r="G50" s="91"/>
      <c r="H50" s="92"/>
      <c r="I50" s="93"/>
    </row>
    <row r="51" spans="3:9" hidden="1">
      <c r="C51" s="239"/>
      <c r="D51" s="240"/>
      <c r="E51" s="241"/>
      <c r="F51" s="90"/>
      <c r="G51" s="91"/>
      <c r="H51" s="92"/>
      <c r="I51" s="93"/>
    </row>
    <row r="52" spans="3:9" hidden="1">
      <c r="C52" s="242"/>
      <c r="D52" s="243"/>
      <c r="E52" s="82"/>
      <c r="F52" s="84"/>
      <c r="G52" s="91"/>
      <c r="H52" s="92"/>
      <c r="I52" s="93"/>
    </row>
    <row r="53" spans="3:9" hidden="1">
      <c r="C53" s="244"/>
      <c r="D53" s="245"/>
      <c r="E53" s="82"/>
      <c r="F53" s="84"/>
      <c r="G53" s="91"/>
      <c r="H53" s="92"/>
      <c r="I53" s="93"/>
    </row>
    <row r="54" spans="3:9" hidden="1">
      <c r="C54" s="242"/>
      <c r="D54" s="243"/>
      <c r="E54" s="82"/>
      <c r="F54" s="84"/>
      <c r="G54" s="91"/>
      <c r="H54" s="92"/>
      <c r="I54" s="93"/>
    </row>
    <row r="55" spans="3:9" hidden="1">
      <c r="C55" s="242"/>
      <c r="D55" s="243"/>
      <c r="E55" s="82"/>
      <c r="F55" s="84"/>
      <c r="G55" s="94"/>
      <c r="H55" s="92"/>
      <c r="I55" s="95"/>
    </row>
    <row r="56" spans="3:9" hidden="1">
      <c r="C56" s="244"/>
      <c r="D56" s="245"/>
      <c r="E56" s="82"/>
      <c r="F56" s="84"/>
      <c r="G56" s="94"/>
      <c r="H56" s="92"/>
      <c r="I56" s="96"/>
    </row>
    <row r="57" spans="3:9" hidden="1">
      <c r="C57" s="242"/>
      <c r="D57" s="243"/>
      <c r="E57" s="82"/>
      <c r="F57" s="71"/>
      <c r="G57" s="92"/>
      <c r="H57" s="92"/>
      <c r="I57" s="95"/>
    </row>
    <row r="58" spans="3:9" hidden="1">
      <c r="C58" s="242"/>
      <c r="D58" s="243"/>
      <c r="E58" s="82"/>
      <c r="F58" s="71"/>
      <c r="G58" s="92"/>
      <c r="H58" s="92"/>
      <c r="I58" s="95"/>
    </row>
    <row r="59" spans="3:9" hidden="1">
      <c r="C59" s="242"/>
      <c r="D59" s="243"/>
      <c r="E59" s="82"/>
      <c r="F59" s="71"/>
      <c r="G59" s="92"/>
      <c r="H59" s="92"/>
      <c r="I59" s="95"/>
    </row>
    <row r="60" spans="3:9" hidden="1">
      <c r="C60" s="242"/>
      <c r="D60" s="243"/>
      <c r="E60" s="82"/>
      <c r="F60" s="71"/>
      <c r="G60" s="92"/>
      <c r="H60" s="92"/>
      <c r="I60" s="95"/>
    </row>
    <row r="61" spans="3:9" hidden="1">
      <c r="C61" s="242"/>
      <c r="D61" s="243"/>
      <c r="E61" s="82"/>
      <c r="F61" s="71"/>
      <c r="G61" s="92"/>
      <c r="H61" s="92"/>
      <c r="I61" s="95"/>
    </row>
    <row r="62" spans="3:9" hidden="1">
      <c r="C62" s="242"/>
      <c r="D62" s="243"/>
      <c r="E62" s="82"/>
      <c r="F62" s="71"/>
      <c r="G62" s="92"/>
      <c r="H62" s="92"/>
      <c r="I62" s="95"/>
    </row>
    <row r="63" spans="3:9">
      <c r="C63" s="242"/>
      <c r="D63" s="243"/>
      <c r="E63" s="82"/>
      <c r="F63" s="71"/>
      <c r="G63" s="92"/>
      <c r="H63" s="92"/>
      <c r="I63" s="95"/>
    </row>
    <row r="64" spans="3:9">
      <c r="C64" s="74" t="s">
        <v>356</v>
      </c>
      <c r="D64" s="75"/>
      <c r="E64" s="65"/>
      <c r="F64" s="97"/>
      <c r="G64" s="97"/>
      <c r="H64" s="97"/>
      <c r="I64" s="95">
        <v>0</v>
      </c>
    </row>
    <row r="65" spans="2:9">
      <c r="C65" s="64"/>
      <c r="D65" s="64"/>
      <c r="E65" s="65"/>
      <c r="F65" s="65"/>
      <c r="G65" s="65"/>
      <c r="H65" s="65"/>
      <c r="I65" s="57"/>
    </row>
    <row r="66" spans="2:9">
      <c r="C66" s="64"/>
      <c r="D66" s="64"/>
      <c r="E66" s="65"/>
      <c r="F66" s="98" t="s">
        <v>357</v>
      </c>
      <c r="G66" s="99"/>
      <c r="H66" s="82"/>
      <c r="I66" s="100">
        <f>ROUND((I22+I28+I46+I64),2)</f>
        <v>3.19</v>
      </c>
    </row>
    <row r="67" spans="2:9">
      <c r="C67" s="64"/>
      <c r="D67" s="64"/>
      <c r="E67" s="65"/>
      <c r="F67" s="98" t="s">
        <v>358</v>
      </c>
      <c r="G67" s="99"/>
      <c r="H67" s="101">
        <f>'[2]BASE '!E29</f>
        <v>0.2</v>
      </c>
      <c r="I67" s="95">
        <f>ROUND((I66*H67),2)</f>
        <v>0.64</v>
      </c>
    </row>
    <row r="68" spans="2:9">
      <c r="C68" s="64"/>
      <c r="D68" s="64"/>
      <c r="E68" s="65"/>
      <c r="F68" s="98" t="s">
        <v>359</v>
      </c>
      <c r="G68" s="99"/>
      <c r="H68" s="84"/>
      <c r="I68" s="95"/>
    </row>
    <row r="69" spans="2:9">
      <c r="C69" s="64"/>
      <c r="D69" s="64"/>
      <c r="E69" s="65"/>
      <c r="F69" s="98" t="s">
        <v>197</v>
      </c>
      <c r="G69" s="99"/>
      <c r="H69" s="82"/>
      <c r="I69" s="100">
        <f>ROUND((I66+I67+I68),2)</f>
        <v>3.83</v>
      </c>
    </row>
    <row r="70" spans="2:9">
      <c r="C70" s="64"/>
      <c r="D70" s="64"/>
      <c r="E70" s="65"/>
      <c r="F70" s="98" t="s">
        <v>360</v>
      </c>
      <c r="G70" s="99"/>
      <c r="H70" s="82"/>
      <c r="I70" s="102">
        <f>I69</f>
        <v>3.83</v>
      </c>
    </row>
    <row r="71" spans="2:9">
      <c r="C71" s="64"/>
      <c r="D71" s="64"/>
      <c r="E71" s="65"/>
      <c r="F71" s="65"/>
      <c r="G71" s="65"/>
      <c r="H71" s="65"/>
      <c r="I71" s="57"/>
    </row>
    <row r="72" spans="2:9">
      <c r="B72" s="103">
        <f>I70</f>
        <v>3.83</v>
      </c>
      <c r="C72" s="53"/>
      <c r="D72" s="64"/>
      <c r="E72" s="65"/>
      <c r="F72" s="65"/>
      <c r="G72" s="65"/>
      <c r="H72" s="65"/>
      <c r="I72" s="57"/>
    </row>
    <row r="73" spans="2:9">
      <c r="C73" s="51" t="s">
        <v>361</v>
      </c>
      <c r="D73" s="51"/>
      <c r="E73" s="52"/>
      <c r="F73" s="52"/>
      <c r="G73" s="52"/>
      <c r="H73" s="52"/>
      <c r="I73" s="53"/>
    </row>
  </sheetData>
  <mergeCells count="30">
    <mergeCell ref="C63:D63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51:E51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9:E49"/>
    <mergeCell ref="C50:E50"/>
    <mergeCell ref="C32:E32"/>
    <mergeCell ref="C3:I3"/>
    <mergeCell ref="C7:I7"/>
    <mergeCell ref="H9:J10"/>
    <mergeCell ref="C25:D25"/>
    <mergeCell ref="C31:E31"/>
  </mergeCells>
  <pageMargins left="0.7" right="0.7" top="0.75" bottom="0.75" header="0.3" footer="0.3"/>
  <pageSetup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EE9BF-D305-4C7B-8875-1DD343103E1D}">
  <sheetPr codeName="Hoja56"/>
  <dimension ref="B3:J77"/>
  <sheetViews>
    <sheetView view="pageBreakPreview" zoomScale="80" zoomScaleNormal="100" zoomScaleSheetLayoutView="80" workbookViewId="0">
      <selection activeCell="M70" sqref="M70"/>
    </sheetView>
  </sheetViews>
  <sheetFormatPr defaultColWidth="11.42578125" defaultRowHeight="15"/>
  <cols>
    <col min="1" max="1" width="2.28515625" customWidth="1"/>
    <col min="2" max="2" width="9.85546875" customWidth="1"/>
    <col min="3" max="3" width="18.140625" customWidth="1"/>
    <col min="4" max="4" width="26.28515625" customWidth="1"/>
    <col min="6" max="6" width="8.7109375" customWidth="1"/>
    <col min="7" max="7" width="14.85546875" customWidth="1"/>
    <col min="8" max="8" width="14.140625" customWidth="1"/>
    <col min="10" max="10" width="4.7109375" customWidth="1"/>
  </cols>
  <sheetData>
    <row r="3" spans="3:10">
      <c r="C3" s="231" t="s">
        <v>327</v>
      </c>
      <c r="D3" s="231"/>
      <c r="E3" s="231"/>
      <c r="F3" s="231"/>
      <c r="G3" s="231"/>
      <c r="H3" s="231"/>
      <c r="I3" s="231"/>
    </row>
    <row r="4" spans="3:10">
      <c r="C4" s="50"/>
      <c r="D4" s="50"/>
      <c r="E4" s="50"/>
      <c r="F4" s="50"/>
      <c r="G4" s="50"/>
      <c r="H4" s="50"/>
      <c r="I4" s="50"/>
    </row>
    <row r="5" spans="3:10">
      <c r="C5" s="50"/>
      <c r="D5" s="50"/>
      <c r="E5" s="50"/>
      <c r="F5" s="50"/>
      <c r="G5" s="50"/>
      <c r="H5" s="50"/>
      <c r="I5" s="50"/>
    </row>
    <row r="6" spans="3:10">
      <c r="C6" s="51"/>
      <c r="D6" s="51"/>
      <c r="E6" s="52"/>
      <c r="F6" s="52"/>
      <c r="G6" s="52"/>
      <c r="H6" s="52"/>
      <c r="I6" s="53"/>
    </row>
    <row r="7" spans="3:10">
      <c r="C7" s="232" t="s">
        <v>328</v>
      </c>
      <c r="D7" s="232"/>
      <c r="E7" s="232"/>
      <c r="F7" s="232"/>
      <c r="G7" s="232"/>
      <c r="H7" s="232"/>
      <c r="I7" s="232"/>
    </row>
    <row r="8" spans="3:10">
      <c r="C8" s="54"/>
      <c r="D8" s="55"/>
      <c r="E8" s="56"/>
      <c r="F8" s="56"/>
      <c r="G8" s="56"/>
      <c r="H8" s="56"/>
      <c r="I8" s="57"/>
    </row>
    <row r="9" spans="3:10" ht="23.25" customHeight="1">
      <c r="C9" s="58" t="s">
        <v>329</v>
      </c>
      <c r="D9" s="59" t="s">
        <v>330</v>
      </c>
      <c r="E9" s="59"/>
      <c r="F9" s="60"/>
      <c r="G9" s="60"/>
      <c r="H9" s="233" t="s">
        <v>331</v>
      </c>
      <c r="I9" s="233"/>
      <c r="J9" s="233"/>
    </row>
    <row r="10" spans="3:10">
      <c r="C10" s="59"/>
      <c r="D10" s="59"/>
      <c r="E10" s="59"/>
      <c r="F10" s="59"/>
      <c r="G10" s="59"/>
      <c r="H10" s="233"/>
      <c r="I10" s="233"/>
      <c r="J10" s="233"/>
    </row>
    <row r="11" spans="3:10" ht="15" customHeight="1">
      <c r="C11" s="61" t="s">
        <v>332</v>
      </c>
      <c r="D11" s="62" t="s">
        <v>78</v>
      </c>
      <c r="E11" s="63"/>
      <c r="F11" s="63"/>
      <c r="G11" s="63"/>
      <c r="H11" s="63"/>
      <c r="I11" s="63"/>
      <c r="J11" s="59"/>
    </row>
    <row r="12" spans="3:10">
      <c r="C12" s="61" t="s">
        <v>333</v>
      </c>
      <c r="D12" s="61" t="s">
        <v>362</v>
      </c>
      <c r="E12" s="61"/>
      <c r="F12" s="61"/>
      <c r="G12" s="61"/>
      <c r="H12" s="61"/>
      <c r="I12" s="59"/>
      <c r="J12" s="59"/>
    </row>
    <row r="13" spans="3:10">
      <c r="C13" s="61" t="s">
        <v>335</v>
      </c>
      <c r="D13" s="104">
        <v>197003</v>
      </c>
      <c r="E13" s="61"/>
      <c r="F13" s="61"/>
      <c r="G13" s="61"/>
      <c r="H13" s="61"/>
      <c r="I13" s="59"/>
      <c r="J13" s="59"/>
    </row>
    <row r="14" spans="3:10">
      <c r="C14" s="61" t="s">
        <v>336</v>
      </c>
      <c r="D14" s="59" t="s">
        <v>337</v>
      </c>
      <c r="E14" s="59"/>
      <c r="F14" s="59"/>
      <c r="G14" s="59"/>
      <c r="H14" s="59"/>
      <c r="I14" s="59"/>
      <c r="J14" s="59"/>
    </row>
    <row r="15" spans="3:10">
      <c r="C15" s="64"/>
      <c r="D15" s="64"/>
      <c r="E15" s="65"/>
      <c r="F15" s="65"/>
      <c r="G15" s="64"/>
      <c r="H15" s="65"/>
      <c r="I15" s="57"/>
    </row>
    <row r="16" spans="3:10">
      <c r="C16" s="64" t="s">
        <v>338</v>
      </c>
      <c r="D16" s="64"/>
      <c r="E16" s="65"/>
      <c r="F16" s="65"/>
      <c r="G16" s="65"/>
      <c r="H16" s="65"/>
      <c r="I16" s="57"/>
    </row>
    <row r="17" spans="3:9">
      <c r="C17" s="66" t="s">
        <v>339</v>
      </c>
      <c r="D17" s="67"/>
      <c r="E17" s="68" t="s">
        <v>340</v>
      </c>
      <c r="F17" s="68" t="s">
        <v>341</v>
      </c>
      <c r="G17" s="68" t="s">
        <v>342</v>
      </c>
      <c r="H17" s="68" t="s">
        <v>343</v>
      </c>
      <c r="I17" s="68" t="s">
        <v>176</v>
      </c>
    </row>
    <row r="18" spans="3:9">
      <c r="C18" s="69" t="s">
        <v>363</v>
      </c>
      <c r="D18" s="70"/>
      <c r="E18" s="71">
        <v>2</v>
      </c>
      <c r="F18" s="71">
        <v>0.2</v>
      </c>
      <c r="G18" s="71">
        <v>0.27</v>
      </c>
      <c r="H18" s="71">
        <v>2</v>
      </c>
      <c r="I18" s="72">
        <f>ROUND((G18*H18),2)</f>
        <v>0.54</v>
      </c>
    </row>
    <row r="19" spans="3:9">
      <c r="C19" s="69" t="s">
        <v>364</v>
      </c>
      <c r="D19" s="70"/>
      <c r="E19" s="71">
        <f>0.2*I32</f>
        <v>9.6000000000000014</v>
      </c>
      <c r="F19" s="71"/>
      <c r="G19" s="71"/>
      <c r="H19" s="71"/>
      <c r="I19" s="73">
        <f>+E19</f>
        <v>9.6000000000000014</v>
      </c>
    </row>
    <row r="20" spans="3:9">
      <c r="C20" s="69" t="s">
        <v>344</v>
      </c>
      <c r="D20" s="70"/>
      <c r="E20" s="71">
        <f>0.3*I32</f>
        <v>14.399999999999999</v>
      </c>
      <c r="F20" s="71"/>
      <c r="G20" s="71"/>
      <c r="H20" s="71"/>
      <c r="I20" s="72">
        <f>+E20</f>
        <v>14.399999999999999</v>
      </c>
    </row>
    <row r="21" spans="3:9">
      <c r="C21" s="69" t="s">
        <v>256</v>
      </c>
      <c r="D21" s="70"/>
      <c r="E21" s="71">
        <v>1</v>
      </c>
      <c r="F21" s="71">
        <v>1.25</v>
      </c>
      <c r="G21" s="71">
        <f t="shared" ref="G21" si="0">E21*F21</f>
        <v>1.25</v>
      </c>
      <c r="H21" s="71">
        <v>2</v>
      </c>
      <c r="I21" s="73">
        <f t="shared" ref="I21" si="1">ROUND((G21*H21),2)</f>
        <v>2.5</v>
      </c>
    </row>
    <row r="22" spans="3:9">
      <c r="C22" s="69" t="s">
        <v>365</v>
      </c>
      <c r="D22" s="70"/>
      <c r="E22" s="71">
        <v>0.25</v>
      </c>
      <c r="F22" s="71">
        <v>2</v>
      </c>
      <c r="G22" s="71">
        <f>E22*F22</f>
        <v>0.5</v>
      </c>
      <c r="H22" s="71">
        <v>3</v>
      </c>
      <c r="I22" s="72">
        <f>ROUND((G22*H22),2)</f>
        <v>1.5</v>
      </c>
    </row>
    <row r="23" spans="3:9">
      <c r="C23" s="69" t="s">
        <v>366</v>
      </c>
      <c r="D23" s="70"/>
      <c r="E23" s="71">
        <v>0.5</v>
      </c>
      <c r="F23" s="71">
        <v>4.07</v>
      </c>
      <c r="G23" s="71">
        <f t="shared" ref="G23" si="2">E23*F23</f>
        <v>2.0350000000000001</v>
      </c>
      <c r="H23" s="71">
        <v>3</v>
      </c>
      <c r="I23" s="73">
        <f t="shared" ref="I23" si="3">ROUND((G23*H23),2)</f>
        <v>6.11</v>
      </c>
    </row>
    <row r="24" spans="3:9">
      <c r="C24" s="69"/>
      <c r="D24" s="70"/>
      <c r="E24" s="71"/>
      <c r="F24" s="71"/>
      <c r="G24" s="71"/>
      <c r="H24" s="71"/>
      <c r="I24" s="73"/>
    </row>
    <row r="25" spans="3:9">
      <c r="C25" s="69"/>
      <c r="D25" s="70"/>
      <c r="E25" s="71"/>
      <c r="F25" s="71"/>
      <c r="G25" s="71"/>
      <c r="H25" s="71"/>
      <c r="I25" s="73"/>
    </row>
    <row r="26" spans="3:9">
      <c r="C26" s="74" t="s">
        <v>346</v>
      </c>
      <c r="D26" s="75"/>
      <c r="E26" s="76"/>
      <c r="F26" s="76"/>
      <c r="G26" s="76"/>
      <c r="H26" s="76"/>
      <c r="I26" s="77">
        <f>ROUND(SUM(I18:I24),2)</f>
        <v>34.65</v>
      </c>
    </row>
    <row r="27" spans="3:9">
      <c r="C27" s="66" t="s">
        <v>347</v>
      </c>
      <c r="D27" s="67"/>
      <c r="E27" s="68" t="s">
        <v>340</v>
      </c>
      <c r="F27" s="68" t="s">
        <v>341</v>
      </c>
      <c r="G27" s="68" t="s">
        <v>342</v>
      </c>
      <c r="H27" s="68" t="s">
        <v>343</v>
      </c>
      <c r="I27" s="68" t="s">
        <v>176</v>
      </c>
    </row>
    <row r="28" spans="3:9">
      <c r="C28" s="78" t="s">
        <v>367</v>
      </c>
      <c r="D28" s="79"/>
      <c r="E28" s="71">
        <v>1</v>
      </c>
      <c r="F28" s="71">
        <v>3.87</v>
      </c>
      <c r="G28" s="71">
        <f>E28*F28</f>
        <v>3.87</v>
      </c>
      <c r="H28" s="71">
        <v>4</v>
      </c>
      <c r="I28" s="72">
        <f>ROUND((G28*H28),2)</f>
        <v>15.48</v>
      </c>
    </row>
    <row r="29" spans="3:9">
      <c r="C29" s="234" t="s">
        <v>349</v>
      </c>
      <c r="D29" s="235"/>
      <c r="E29" s="71">
        <v>1</v>
      </c>
      <c r="F29" s="71">
        <v>3.83</v>
      </c>
      <c r="G29" s="71">
        <f t="shared" ref="G29:G30" si="4">E29*F29</f>
        <v>3.83</v>
      </c>
      <c r="H29" s="71">
        <v>4</v>
      </c>
      <c r="I29" s="72">
        <f t="shared" ref="I29:I30" si="5">ROUND((G29*H29),2)</f>
        <v>15.32</v>
      </c>
    </row>
    <row r="30" spans="3:9">
      <c r="C30" s="78" t="s">
        <v>350</v>
      </c>
      <c r="D30" s="79"/>
      <c r="E30" s="71">
        <v>1</v>
      </c>
      <c r="F30" s="71">
        <v>4.3</v>
      </c>
      <c r="G30" s="71">
        <f t="shared" si="4"/>
        <v>4.3</v>
      </c>
      <c r="H30" s="71">
        <v>4</v>
      </c>
      <c r="I30" s="72">
        <f t="shared" si="5"/>
        <v>17.2</v>
      </c>
    </row>
    <row r="31" spans="3:9">
      <c r="C31" s="78"/>
      <c r="D31" s="79"/>
      <c r="E31" s="71"/>
      <c r="F31" s="71"/>
      <c r="G31" s="71"/>
      <c r="H31" s="71"/>
      <c r="I31" s="71"/>
    </row>
    <row r="32" spans="3:9">
      <c r="C32" s="74" t="s">
        <v>351</v>
      </c>
      <c r="D32" s="75"/>
      <c r="E32" s="80"/>
      <c r="F32" s="76"/>
      <c r="G32" s="76"/>
      <c r="H32" s="76"/>
      <c r="I32" s="77">
        <f>ROUND(SUM(I28:I30),2)</f>
        <v>48</v>
      </c>
    </row>
    <row r="33" spans="3:9">
      <c r="C33" s="64"/>
      <c r="D33" s="64"/>
      <c r="E33" s="81"/>
      <c r="F33" s="81"/>
      <c r="G33" s="81"/>
      <c r="H33" s="81"/>
      <c r="I33" s="80"/>
    </row>
    <row r="34" spans="3:9">
      <c r="C34" s="66" t="s">
        <v>352</v>
      </c>
      <c r="D34" s="67"/>
      <c r="E34" s="82"/>
      <c r="F34" s="83" t="s">
        <v>4</v>
      </c>
      <c r="G34" s="68" t="s">
        <v>5</v>
      </c>
      <c r="H34" s="68" t="s">
        <v>353</v>
      </c>
      <c r="I34" s="68" t="s">
        <v>176</v>
      </c>
    </row>
    <row r="35" spans="3:9" ht="58.5" customHeight="1">
      <c r="C35" s="236" t="s">
        <v>368</v>
      </c>
      <c r="D35" s="237"/>
      <c r="E35" s="238"/>
      <c r="F35" s="84" t="s">
        <v>369</v>
      </c>
      <c r="G35" s="73">
        <v>0.1</v>
      </c>
      <c r="H35" s="71">
        <v>2.2999999999999998</v>
      </c>
      <c r="I35" s="72">
        <f>ROUND((G35*H35),2)</f>
        <v>0.23</v>
      </c>
    </row>
    <row r="36" spans="3:9" ht="31.5" customHeight="1">
      <c r="C36" s="228" t="s">
        <v>370</v>
      </c>
      <c r="D36" s="229"/>
      <c r="E36" s="230"/>
      <c r="F36" s="84" t="s">
        <v>369</v>
      </c>
      <c r="G36" s="73">
        <v>0.2</v>
      </c>
      <c r="H36" s="71">
        <v>1.72</v>
      </c>
      <c r="I36" s="72">
        <f t="shared" ref="I36:I48" si="6">ROUND((G36*H36),2)</f>
        <v>0.34</v>
      </c>
    </row>
    <row r="37" spans="3:9">
      <c r="C37" s="78" t="s">
        <v>371</v>
      </c>
      <c r="D37" s="79"/>
      <c r="E37" s="82"/>
      <c r="F37" s="84" t="s">
        <v>369</v>
      </c>
      <c r="G37" s="85">
        <v>0.2</v>
      </c>
      <c r="H37" s="71">
        <v>0.56999999999999995</v>
      </c>
      <c r="I37" s="72">
        <f t="shared" si="6"/>
        <v>0.11</v>
      </c>
    </row>
    <row r="38" spans="3:9" hidden="1">
      <c r="C38" s="86"/>
      <c r="D38" s="87"/>
      <c r="E38" s="82"/>
      <c r="F38" s="84"/>
      <c r="G38" s="73"/>
      <c r="H38" s="71"/>
      <c r="I38" s="72">
        <f t="shared" si="6"/>
        <v>0</v>
      </c>
    </row>
    <row r="39" spans="3:9" hidden="1">
      <c r="C39" s="86"/>
      <c r="D39" s="87"/>
      <c r="E39" s="82"/>
      <c r="F39" s="84"/>
      <c r="G39" s="73"/>
      <c r="H39" s="71"/>
      <c r="I39" s="72">
        <f t="shared" si="6"/>
        <v>0</v>
      </c>
    </row>
    <row r="40" spans="3:9" hidden="1">
      <c r="C40" s="86"/>
      <c r="D40" s="87"/>
      <c r="E40" s="82"/>
      <c r="F40" s="84"/>
      <c r="G40" s="73"/>
      <c r="H40" s="71"/>
      <c r="I40" s="72">
        <f t="shared" si="6"/>
        <v>0</v>
      </c>
    </row>
    <row r="41" spans="3:9" hidden="1">
      <c r="C41" s="242"/>
      <c r="D41" s="243"/>
      <c r="E41" s="82"/>
      <c r="F41" s="84"/>
      <c r="G41" s="73"/>
      <c r="H41" s="71"/>
      <c r="I41" s="72">
        <f t="shared" si="6"/>
        <v>0</v>
      </c>
    </row>
    <row r="42" spans="3:9" hidden="1">
      <c r="C42" s="242"/>
      <c r="D42" s="243"/>
      <c r="E42" s="82"/>
      <c r="F42" s="84"/>
      <c r="G42" s="73"/>
      <c r="H42" s="71"/>
      <c r="I42" s="72">
        <f t="shared" si="6"/>
        <v>0</v>
      </c>
    </row>
    <row r="43" spans="3:9" hidden="1">
      <c r="C43" s="242"/>
      <c r="D43" s="243"/>
      <c r="E43" s="82"/>
      <c r="F43" s="84"/>
      <c r="G43" s="73"/>
      <c r="H43" s="71"/>
      <c r="I43" s="72">
        <f t="shared" si="6"/>
        <v>0</v>
      </c>
    </row>
    <row r="44" spans="3:9" hidden="1">
      <c r="C44" s="242"/>
      <c r="D44" s="243"/>
      <c r="E44" s="82"/>
      <c r="F44" s="84"/>
      <c r="G44" s="73"/>
      <c r="H44" s="71"/>
      <c r="I44" s="72">
        <f t="shared" si="6"/>
        <v>0</v>
      </c>
    </row>
    <row r="45" spans="3:9" hidden="1">
      <c r="C45" s="242"/>
      <c r="D45" s="243"/>
      <c r="E45" s="82"/>
      <c r="F45" s="84"/>
      <c r="G45" s="73"/>
      <c r="H45" s="71"/>
      <c r="I45" s="72">
        <f t="shared" si="6"/>
        <v>0</v>
      </c>
    </row>
    <row r="46" spans="3:9" hidden="1">
      <c r="C46" s="242"/>
      <c r="D46" s="243"/>
      <c r="E46" s="82"/>
      <c r="F46" s="84"/>
      <c r="G46" s="73"/>
      <c r="H46" s="71"/>
      <c r="I46" s="72">
        <f t="shared" si="6"/>
        <v>0</v>
      </c>
    </row>
    <row r="47" spans="3:9" hidden="1">
      <c r="C47" s="242"/>
      <c r="D47" s="243"/>
      <c r="E47" s="82"/>
      <c r="F47" s="84"/>
      <c r="G47" s="73"/>
      <c r="H47" s="71"/>
      <c r="I47" s="72">
        <f t="shared" si="6"/>
        <v>0</v>
      </c>
    </row>
    <row r="48" spans="3:9" hidden="1">
      <c r="C48" s="242"/>
      <c r="D48" s="243"/>
      <c r="E48" s="82"/>
      <c r="F48" s="84"/>
      <c r="G48" s="73"/>
      <c r="H48" s="71"/>
      <c r="I48" s="72">
        <f t="shared" si="6"/>
        <v>0</v>
      </c>
    </row>
    <row r="49" spans="3:9">
      <c r="C49" s="242"/>
      <c r="D49" s="243"/>
      <c r="E49" s="82"/>
      <c r="F49" s="84"/>
      <c r="G49" s="73"/>
      <c r="H49" s="71"/>
      <c r="I49" s="73"/>
    </row>
    <row r="50" spans="3:9">
      <c r="C50" s="88" t="s">
        <v>354</v>
      </c>
      <c r="D50" s="64"/>
      <c r="E50" s="65"/>
      <c r="F50" s="76"/>
      <c r="G50" s="76"/>
      <c r="H50" s="76"/>
      <c r="I50" s="77">
        <f>ROUND(SUM(I35:I37),2)</f>
        <v>0.68</v>
      </c>
    </row>
    <row r="51" spans="3:9">
      <c r="C51" s="64"/>
      <c r="D51" s="64"/>
      <c r="E51" s="65"/>
      <c r="F51" s="65"/>
      <c r="G51" s="65"/>
      <c r="H51" s="65"/>
      <c r="I51" s="65"/>
    </row>
    <row r="52" spans="3:9">
      <c r="C52" s="66" t="s">
        <v>355</v>
      </c>
      <c r="D52" s="67"/>
      <c r="E52" s="82"/>
      <c r="F52" s="68" t="s">
        <v>4</v>
      </c>
      <c r="G52" s="89" t="s">
        <v>5</v>
      </c>
      <c r="H52" s="89" t="s">
        <v>173</v>
      </c>
      <c r="I52" s="89" t="s">
        <v>176</v>
      </c>
    </row>
    <row r="53" spans="3:9">
      <c r="C53" s="239"/>
      <c r="D53" s="240"/>
      <c r="E53" s="241"/>
      <c r="F53" s="90"/>
      <c r="G53" s="91"/>
      <c r="H53" s="92"/>
      <c r="I53" s="93"/>
    </row>
    <row r="54" spans="3:9" hidden="1">
      <c r="C54" s="239"/>
      <c r="D54" s="240"/>
      <c r="E54" s="241"/>
      <c r="F54" s="90"/>
      <c r="G54" s="91"/>
      <c r="H54" s="92"/>
      <c r="I54" s="93"/>
    </row>
    <row r="55" spans="3:9" hidden="1">
      <c r="C55" s="239"/>
      <c r="D55" s="240"/>
      <c r="E55" s="241"/>
      <c r="F55" s="90"/>
      <c r="G55" s="91"/>
      <c r="H55" s="92"/>
      <c r="I55" s="93"/>
    </row>
    <row r="56" spans="3:9" hidden="1">
      <c r="C56" s="242"/>
      <c r="D56" s="243"/>
      <c r="E56" s="82"/>
      <c r="F56" s="84"/>
      <c r="G56" s="91"/>
      <c r="H56" s="92"/>
      <c r="I56" s="93"/>
    </row>
    <row r="57" spans="3:9" hidden="1">
      <c r="C57" s="244"/>
      <c r="D57" s="245"/>
      <c r="E57" s="82"/>
      <c r="F57" s="84"/>
      <c r="G57" s="91"/>
      <c r="H57" s="92"/>
      <c r="I57" s="93"/>
    </row>
    <row r="58" spans="3:9" hidden="1">
      <c r="C58" s="242"/>
      <c r="D58" s="243"/>
      <c r="E58" s="82"/>
      <c r="F58" s="84"/>
      <c r="G58" s="91"/>
      <c r="H58" s="92"/>
      <c r="I58" s="93"/>
    </row>
    <row r="59" spans="3:9" hidden="1">
      <c r="C59" s="242"/>
      <c r="D59" s="243"/>
      <c r="E59" s="82"/>
      <c r="F59" s="84"/>
      <c r="G59" s="94"/>
      <c r="H59" s="92"/>
      <c r="I59" s="95"/>
    </row>
    <row r="60" spans="3:9" hidden="1">
      <c r="C60" s="244"/>
      <c r="D60" s="245"/>
      <c r="E60" s="82"/>
      <c r="F60" s="84"/>
      <c r="G60" s="94"/>
      <c r="H60" s="92"/>
      <c r="I60" s="96"/>
    </row>
    <row r="61" spans="3:9" hidden="1">
      <c r="C61" s="242"/>
      <c r="D61" s="243"/>
      <c r="E61" s="82"/>
      <c r="F61" s="71"/>
      <c r="G61" s="92"/>
      <c r="H61" s="92"/>
      <c r="I61" s="95"/>
    </row>
    <row r="62" spans="3:9" hidden="1">
      <c r="C62" s="242"/>
      <c r="D62" s="243"/>
      <c r="E62" s="82"/>
      <c r="F62" s="71"/>
      <c r="G62" s="92"/>
      <c r="H62" s="92"/>
      <c r="I62" s="95"/>
    </row>
    <row r="63" spans="3:9" hidden="1">
      <c r="C63" s="242"/>
      <c r="D63" s="243"/>
      <c r="E63" s="82"/>
      <c r="F63" s="71"/>
      <c r="G63" s="92"/>
      <c r="H63" s="92"/>
      <c r="I63" s="95"/>
    </row>
    <row r="64" spans="3:9" hidden="1">
      <c r="C64" s="242"/>
      <c r="D64" s="243"/>
      <c r="E64" s="82"/>
      <c r="F64" s="71"/>
      <c r="G64" s="92"/>
      <c r="H64" s="92"/>
      <c r="I64" s="95"/>
    </row>
    <row r="65" spans="2:9" hidden="1">
      <c r="C65" s="242"/>
      <c r="D65" s="243"/>
      <c r="E65" s="82"/>
      <c r="F65" s="71"/>
      <c r="G65" s="92"/>
      <c r="H65" s="92"/>
      <c r="I65" s="95"/>
    </row>
    <row r="66" spans="2:9" hidden="1">
      <c r="C66" s="242"/>
      <c r="D66" s="243"/>
      <c r="E66" s="82"/>
      <c r="F66" s="71"/>
      <c r="G66" s="92"/>
      <c r="H66" s="92"/>
      <c r="I66" s="95"/>
    </row>
    <row r="67" spans="2:9">
      <c r="C67" s="242"/>
      <c r="D67" s="243"/>
      <c r="E67" s="82"/>
      <c r="F67" s="71"/>
      <c r="G67" s="92"/>
      <c r="H67" s="92"/>
      <c r="I67" s="95"/>
    </row>
    <row r="68" spans="2:9">
      <c r="C68" s="74" t="s">
        <v>356</v>
      </c>
      <c r="D68" s="75"/>
      <c r="E68" s="65"/>
      <c r="F68" s="97"/>
      <c r="G68" s="97"/>
      <c r="H68" s="97"/>
      <c r="I68" s="95">
        <v>0</v>
      </c>
    </row>
    <row r="69" spans="2:9">
      <c r="C69" s="64"/>
      <c r="D69" s="64"/>
      <c r="E69" s="65"/>
      <c r="F69" s="65"/>
      <c r="G69" s="65"/>
      <c r="H69" s="65"/>
      <c r="I69" s="57"/>
    </row>
    <row r="70" spans="2:9">
      <c r="C70" s="64"/>
      <c r="D70" s="64"/>
      <c r="E70" s="65"/>
      <c r="F70" s="98" t="s">
        <v>357</v>
      </c>
      <c r="G70" s="99"/>
      <c r="H70" s="82"/>
      <c r="I70" s="100">
        <f>ROUND((I26+I32+I50+I68),2)</f>
        <v>83.33</v>
      </c>
    </row>
    <row r="71" spans="2:9">
      <c r="C71" s="64"/>
      <c r="D71" s="64"/>
      <c r="E71" s="65"/>
      <c r="F71" s="98" t="s">
        <v>358</v>
      </c>
      <c r="G71" s="99"/>
      <c r="H71" s="101">
        <f>'[2]BASE '!E29</f>
        <v>0.2</v>
      </c>
      <c r="I71" s="95">
        <f>ROUND((I70*H71),2)</f>
        <v>16.670000000000002</v>
      </c>
    </row>
    <row r="72" spans="2:9">
      <c r="C72" s="64"/>
      <c r="D72" s="64"/>
      <c r="E72" s="65"/>
      <c r="F72" s="98" t="s">
        <v>359</v>
      </c>
      <c r="G72" s="99"/>
      <c r="H72" s="84"/>
      <c r="I72" s="95"/>
    </row>
    <row r="73" spans="2:9">
      <c r="C73" s="64"/>
      <c r="D73" s="64"/>
      <c r="E73" s="65"/>
      <c r="F73" s="98" t="s">
        <v>197</v>
      </c>
      <c r="G73" s="99"/>
      <c r="H73" s="82"/>
      <c r="I73" s="100">
        <f>ROUND((I70+I71+I72),2)</f>
        <v>100</v>
      </c>
    </row>
    <row r="74" spans="2:9">
      <c r="C74" s="64"/>
      <c r="D74" s="64"/>
      <c r="E74" s="65"/>
      <c r="F74" s="98" t="s">
        <v>360</v>
      </c>
      <c r="G74" s="99"/>
      <c r="H74" s="82"/>
      <c r="I74" s="102">
        <f>I73</f>
        <v>100</v>
      </c>
    </row>
    <row r="75" spans="2:9">
      <c r="C75" s="64"/>
      <c r="D75" s="64"/>
      <c r="E75" s="65"/>
      <c r="F75" s="65"/>
      <c r="G75" s="65"/>
      <c r="H75" s="65"/>
      <c r="I75" s="57"/>
    </row>
    <row r="76" spans="2:9">
      <c r="B76" s="103">
        <f>I74</f>
        <v>100</v>
      </c>
      <c r="C76" s="53"/>
      <c r="D76" s="64"/>
      <c r="E76" s="65"/>
      <c r="F76" s="65"/>
      <c r="G76" s="65"/>
      <c r="H76" s="65"/>
      <c r="I76" s="57"/>
    </row>
    <row r="77" spans="2:9">
      <c r="C77" s="51" t="s">
        <v>361</v>
      </c>
      <c r="D77" s="51"/>
      <c r="E77" s="52"/>
      <c r="F77" s="52"/>
      <c r="G77" s="52"/>
      <c r="H77" s="52"/>
      <c r="I77" s="53"/>
    </row>
  </sheetData>
  <mergeCells count="30">
    <mergeCell ref="C67:D67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55:E55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3:E53"/>
    <mergeCell ref="C54:E54"/>
    <mergeCell ref="C36:E36"/>
    <mergeCell ref="C3:I3"/>
    <mergeCell ref="C7:I7"/>
    <mergeCell ref="H9:J10"/>
    <mergeCell ref="C29:D29"/>
    <mergeCell ref="C35:E35"/>
  </mergeCells>
  <pageMargins left="0.7" right="0.7" top="0.75" bottom="0.75" header="0.3" footer="0.3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 Miño</dc:creator>
  <cp:keywords/>
  <dc:description/>
  <cp:lastModifiedBy>Usuario invitado</cp:lastModifiedBy>
  <cp:revision/>
  <dcterms:created xsi:type="dcterms:W3CDTF">2021-01-04T14:48:05Z</dcterms:created>
  <dcterms:modified xsi:type="dcterms:W3CDTF">2023-08-09T22:06:24Z</dcterms:modified>
  <cp:category/>
  <cp:contentStatus/>
</cp:coreProperties>
</file>